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E:\★処理済み\"/>
    </mc:Choice>
  </mc:AlternateContent>
  <xr:revisionPtr revIDLastSave="0" documentId="8_{863FE165-6B21-4D58-882C-58A5EE4CA875}" xr6:coauthVersionLast="47" xr6:coauthVersionMax="47" xr10:uidLastSave="{00000000-0000-0000-0000-000000000000}"/>
  <bookViews>
    <workbookView xWindow="-108" yWindow="-108" windowWidth="23256" windowHeight="12456" tabRatio="9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3" i="12" l="1"/>
  <c r="AA23" i="12"/>
  <c r="AF23" i="12"/>
  <c r="AP23" i="12"/>
  <c r="Q23" i="12"/>
  <c r="AP63" i="12"/>
  <c r="AU63" i="12"/>
  <c r="AF63" i="12"/>
  <c r="AP88" i="12"/>
  <c r="AF88" i="12"/>
  <c r="CW102" i="12"/>
  <c r="DB102" i="12"/>
  <c r="DG102" i="12"/>
  <c r="DL102" i="12"/>
  <c r="CR102"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E35" i="10"/>
  <c r="C35" i="10"/>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 r="CO35" i="10" s="1"/>
  <c r="CO36" i="10" s="1"/>
  <c r="CO37" i="10" s="1"/>
</calcChain>
</file>

<file path=xl/sharedStrings.xml><?xml version="1.0" encoding="utf-8"?>
<sst xmlns="http://schemas.openxmlformats.org/spreadsheetml/2006/main" count="1115" uniqueCount="565">
  <si>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</si>
  <si>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</si>
  <si>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</si>
  <si>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</si>
  <si>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</si>
  <si>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</si>
  <si>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</si>
  <si>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</si>
  <si>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</si>
  <si>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</si>
  <si>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</si>
  <si>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</si>
  <si>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</si>
  <si>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</si>
  <si>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</si>
  <si>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</si>
  <si>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</si>
  <si>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</si>
  <si>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</si>
  <si>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</si>
  <si>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</si>
  <si>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</si>
  <si>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</si>
  <si>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</si>
  <si>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</si>
  <si>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</si>
  <si>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</si>
  <si>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</si>
  <si>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</si>
  <si>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</si>
  <si>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</si>
  <si>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</si>
  <si>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</si>
  <si>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</si>
  <si>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</si>
  <si>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</si>
  <si>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</si>
  <si>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</si>
  <si>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</si>
  <si>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</si>
  <si>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</si>
  <si>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</si>
  <si>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</si>
  <si>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</si>
  <si>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</si>
  <si>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</si>
  <si>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</si>
  <si>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</si>
  <si>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</si>
  <si>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</si>
  <si>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</si>
  <si>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</si>
  <si>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</si>
  <si>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</si>
  <si>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</si>
  <si>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</si>
  <si>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</si>
  <si>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</si>
  <si>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</si>
  <si>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</si>
  <si>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</si>
  <si>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</si>
  <si>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</si>
  <si>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</si>
  <si>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</si>
  <si>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</si>
  <si>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</si>
  <si>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</si>
  <si>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</si>
  <si>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</si>
  <si>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</si>
  <si>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</si>
  <si>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</si>
  <si>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</si>
  <si>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</si>
  <si>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</si>
  <si>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</si>
  <si>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</si>
  <si>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</si>
  <si>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</si>
  <si>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</si>
  <si>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</si>
  <si>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</si>
  <si>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</si>
  <si>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</si>
  <si>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</si>
  <si>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</si>
  <si>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</si>
  <si>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</si>
  <si>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</si>
  <si>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</si>
  <si>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</si>
  <si>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</si>
  <si>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</si>
  <si>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東白川村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</si>
  <si>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</si>
  <si>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</si>
  <si>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</si>
  <si>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</si>
  <si>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</si>
  <si>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</si>
  <si>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</si>
  <si>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</si>
  <si>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</si>
  <si>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</si>
  <si>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</si>
  <si>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</si>
  <si>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</si>
  <si>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</si>
  <si>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</si>
  <si>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</si>
  <si>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</si>
  <si>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</si>
  <si>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</si>
  <si>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</si>
  <si>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</si>
  <si>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</si>
  <si>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</si>
  <si>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</si>
  <si>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</si>
  <si>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</si>
  <si>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</si>
  <si>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</si>
  <si>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</si>
  <si>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</si>
  <si>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</si>
  <si>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</si>
  <si>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</si>
  <si>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</si>
  <si>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</si>
  <si>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</si>
  <si>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</si>
  <si>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</si>
  <si>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</si>
  <si>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</si>
  <si>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</si>
  <si>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</si>
  <si>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</si>
  <si>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</si>
  <si>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</si>
  <si>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</si>
  <si>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</si>
  <si>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</si>
  <si>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</si>
  <si>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</si>
  <si>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</si>
  <si>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</si>
  <si>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</si>
  <si>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</si>
  <si>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</si>
  <si>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</si>
  <si>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</si>
  <si>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</si>
  <si>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</si>
  <si>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</si>
  <si>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</si>
  <si>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</si>
  <si>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</si>
  <si>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</si>
  <si>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</si>
  <si>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</si>
  <si>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</si>
  <si>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</si>
  <si>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</si>
  <si>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</si>
  <si>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</si>
  <si>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</si>
  <si>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</si>
  <si>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</si>
  <si>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</si>
  <si>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</si>
  <si>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</si>
  <si>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</si>
  <si>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</si>
  <si>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</si>
  <si>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</si>
  <si>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</si>
  <si>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</si>
  <si>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</si>
  <si>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</si>
  <si>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</si>
  <si>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</si>
  <si>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</si>
  <si>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</si>
  <si>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</si>
  <si>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</si>
  <si>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</si>
  <si>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</si>
  <si>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</si>
  <si>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</si>
  <si>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</si>
  <si>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</si>
  <si>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</si>
  <si>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</si>
  <si>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</si>
  <si>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</si>
  <si>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</si>
  <si>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</si>
  <si>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</si>
  <si>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</si>
  <si>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</si>
  <si>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</si>
  <si>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</si>
  <si>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</si>
  <si>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岐阜県東白川村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</si>
  <si>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</si>
  <si>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</si>
  <si>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</si>
  <si>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</si>
  <si>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</si>
  <si>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</si>
  <si>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</si>
  <si>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</si>
  <si>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</si>
  <si>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</si>
  <si>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</si>
  <si>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</si>
  <si>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</si>
  <si>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</si>
  <si>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</si>
  <si>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</si>
  <si>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</si>
  <si>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</si>
  <si>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</si>
  <si>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</si>
  <si>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</si>
  <si>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</si>
  <si>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</si>
  <si>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</si>
  <si>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</si>
  <si>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</si>
  <si>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</si>
  <si>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</si>
  <si>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</si>
  <si>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</si>
  <si>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</si>
  <si>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</si>
  <si>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</si>
  <si>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</si>
  <si>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</si>
  <si>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</si>
  <si>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</si>
  <si>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</si>
  <si>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</si>
  <si>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</si>
  <si>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</si>
  <si>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</si>
  <si>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</si>
  <si>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</si>
  <si>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</si>
  <si>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</si>
  <si>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</si>
  <si>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</si>
  <si>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</si>
  <si>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</si>
  <si>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</si>
  <si>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</si>
  <si>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</si>
  <si>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</si>
  <si>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</si>
  <si>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</si>
  <si>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</si>
  <si>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</si>
  <si>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</si>
  <si>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</si>
  <si>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</si>
  <si>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</si>
  <si>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</si>
  <si>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</si>
  <si>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</si>
  <si>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</si>
  <si>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</si>
  <si>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</si>
  <si>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</si>
  <si>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</si>
  <si>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</si>
  <si>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</si>
  <si>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</si>
  <si>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</si>
  <si>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</si>
  <si>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</si>
  <si>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</si>
  <si>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</si>
  <si>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</si>
  <si>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</si>
  <si>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</si>
  <si>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</si>
  <si>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</si>
  <si>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</si>
  <si>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</si>
  <si>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</si>
  <si>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</si>
  <si>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</si>
  <si>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</si>
  <si>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</si>
  <si>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</si>
  <si>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</si>
  <si>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</si>
  <si>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</si>
  <si>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</si>
  <si>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</si>
  <si>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</si>
  <si>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</si>
  <si>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</si>
  <si>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</si>
  <si>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</si>
  <si>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</si>
  <si>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</si>
  <si>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</si>
  <si>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</si>
  <si>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</si>
  <si>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</si>
  <si>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</si>
  <si>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</si>
  <si>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</si>
  <si>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</si>
  <si>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</si>
  <si>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</si>
  <si>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</si>
  <si>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</si>
  <si>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</si>
  <si>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</si>
  <si>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</si>
  <si>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</si>
  <si>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</si>
  <si>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</si>
  <si>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</si>
  <si>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</si>
  <si>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</si>
  <si>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</si>
  <si>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</si>
  <si>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</si>
  <si>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</si>
  <si>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</si>
  <si>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</si>
  <si>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</si>
  <si>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</si>
  <si>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</si>
  <si>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</si>
  <si>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</si>
  <si>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</si>
  <si>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</si>
  <si>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</si>
  <si>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</si>
  <si>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</si>
  <si>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</si>
  <si>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</si>
  <si>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</si>
  <si>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</si>
  <si>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</si>
  <si>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</si>
  <si>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</si>
  <si>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</si>
  <si>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</si>
  <si>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</si>
  <si>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岐阜県東白川村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</si>
  <si>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</si>
  <si>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</si>
  <si>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</si>
  <si>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</si>
  <si>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</si>
  <si>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</si>
  <si>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</si>
  <si>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</si>
  <si>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</si>
  <si>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</si>
  <si>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</si>
  <si>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</si>
  <si>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</si>
  <si>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</si>
  <si>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</si>
  <si>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</si>
  <si>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</si>
  <si>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</si>
  <si>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</si>
  <si>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</si>
  <si>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</si>
  <si>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</si>
  <si>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</si>
  <si>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</si>
  <si>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</si>
  <si>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</si>
  <si>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</si>
  <si>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</si>
  <si>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</si>
  <si>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</si>
  <si>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</si>
  <si>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</si>
  <si>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</si>
  <si>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</si>
  <si>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</si>
  <si>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国保診療所特別会計</t>
    <phoneticPr fontId="5"/>
  </si>
  <si>
    <t>後期高齢者医療特別会計</t>
    <phoneticPr fontId="5"/>
  </si>
  <si>
    <t>簡易水道事業会計</t>
    <phoneticPr fontId="5"/>
  </si>
  <si>
    <t>法適用企業</t>
    <phoneticPr fontId="5"/>
  </si>
  <si>
    <t>小規模集合排水処理事業会計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</si>
  <si>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</si>
  <si>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</si>
  <si>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</si>
  <si>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</si>
  <si>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</si>
  <si>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</si>
  <si>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</si>
  <si>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</si>
  <si>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</si>
  <si>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</si>
  <si>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</si>
  <si>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</si>
  <si>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</si>
  <si>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</si>
  <si>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</si>
  <si>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</si>
  <si>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</si>
  <si>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</si>
  <si>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</si>
  <si>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</si>
  <si>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</si>
  <si>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</si>
  <si>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</si>
  <si>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</si>
  <si>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</si>
  <si>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</si>
  <si>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</si>
  <si>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</si>
  <si>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</si>
  <si>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</si>
  <si>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</si>
  <si>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</si>
  <si>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</si>
  <si>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</si>
  <si>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</si>
  <si>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</si>
  <si>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</si>
  <si>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</si>
  <si>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</si>
  <si>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</si>
  <si>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</si>
  <si>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</si>
  <si>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</si>
  <si>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</si>
  <si>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</si>
  <si>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</si>
  <si>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</si>
  <si>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</si>
  <si>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</si>
  <si>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</si>
  <si>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</si>
  <si>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</si>
  <si>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</si>
  <si>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</si>
  <si>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</si>
  <si>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</si>
  <si>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</si>
  <si>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</si>
  <si>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</si>
  <si>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</si>
  <si>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</si>
  <si>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</si>
  <si>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</si>
  <si>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</si>
  <si>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</si>
  <si>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</si>
  <si>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</si>
  <si>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</si>
  <si>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</si>
  <si>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</si>
  <si>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</si>
  <si>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</si>
  <si>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</si>
  <si>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</si>
  <si>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</si>
  <si>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</si>
  <si>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</si>
  <si>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</si>
  <si>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</si>
  <si>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</si>
  <si>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</si>
  <si>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</si>
  <si>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</si>
  <si>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</si>
  <si>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</si>
  <si>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</si>
  <si>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</si>
  <si>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</si>
  <si>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</si>
  <si>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</si>
  <si>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</si>
  <si>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</si>
  <si>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</si>
  <si>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</si>
  <si>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</si>
  <si>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</si>
  <si>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</si>
  <si>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</si>
  <si>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</si>
  <si>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</si>
  <si>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</si>
  <si>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</si>
  <si>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</si>
  <si>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</si>
  <si>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</si>
  <si>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</si>
  <si>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</si>
  <si>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</si>
  <si>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</si>
  <si>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</si>
  <si>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</si>
  <si>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</si>
  <si>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</si>
  <si>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</si>
  <si>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</si>
  <si>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</si>
  <si>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</si>
  <si>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</si>
  <si>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</si>
  <si>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</si>
  <si>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</si>
  <si>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</si>
  <si>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</si>
  <si>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</si>
  <si>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</si>
  <si>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</si>
  <si>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</si>
  <si>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</si>
  <si>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</si>
  <si>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</si>
  <si>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</si>
  <si>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</si>
  <si>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</si>
  <si>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</si>
  <si>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</si>
  <si>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1.74</t>
  </si>
  <si>
    <t>▲ 10.69</t>
  </si>
  <si>
    <t>▲ 5.04</t>
  </si>
  <si>
    <t>一般会計</t>
  </si>
  <si>
    <t>介護保険特別会計</t>
  </si>
  <si>
    <t>簡易水道事業会計</t>
  </si>
  <si>
    <t>国保診療所特別会計</t>
  </si>
  <si>
    <t>国民健康保険特別会計</t>
  </si>
  <si>
    <t>後期高齢者医療特別会計</t>
  </si>
  <si>
    <t>小規模集合排水処理事業会計</t>
  </si>
  <si>
    <t>その他会計（赤字）</t>
  </si>
  <si>
    <t>その他会計（黒字）</t>
  </si>
  <si>
    <t>R02</t>
    <phoneticPr fontId="5"/>
  </si>
  <si>
    <t>R03</t>
    <phoneticPr fontId="5"/>
  </si>
  <si>
    <t>R04</t>
    <phoneticPr fontId="5"/>
  </si>
  <si>
    <t>R05</t>
    <phoneticPr fontId="5"/>
  </si>
  <si>
    <t>R06</t>
    <phoneticPr fontId="5"/>
  </si>
  <si>
    <t>-</t>
    <phoneticPr fontId="2"/>
  </si>
  <si>
    <t>(株)東白川</t>
    <rPh sb="0" eb="3">
      <t>カブ</t>
    </rPh>
    <rPh sb="3" eb="6">
      <t>ヒガシシラカワ</t>
    </rPh>
    <phoneticPr fontId="2"/>
  </si>
  <si>
    <t>(有)新世紀工房</t>
    <rPh sb="0" eb="3">
      <t>ユウ</t>
    </rPh>
    <rPh sb="3" eb="8">
      <t>シンセイキコウボウ</t>
    </rPh>
    <phoneticPr fontId="2"/>
  </si>
  <si>
    <t>みのりの郷東白川(株)</t>
    <rPh sb="4" eb="5">
      <t>サト</t>
    </rPh>
    <rPh sb="5" eb="8">
      <t>ヒガシシラカワ</t>
    </rPh>
    <rPh sb="8" eb="11">
      <t>カブ</t>
    </rPh>
    <phoneticPr fontId="2"/>
  </si>
  <si>
    <t>(株)ふるさと企画</t>
    <rPh sb="0" eb="3">
      <t>カブ</t>
    </rPh>
    <rPh sb="7" eb="9">
      <t>キカク</t>
    </rPh>
    <phoneticPr fontId="2"/>
  </si>
  <si>
    <t>可茂衛生施設利用組合</t>
    <rPh sb="0" eb="10">
      <t>カモエイセイシセツリヨウクミアイ</t>
    </rPh>
    <phoneticPr fontId="2"/>
  </si>
  <si>
    <t>岐阜県市町村会館組合</t>
    <rPh sb="0" eb="3">
      <t>ギフケン</t>
    </rPh>
    <rPh sb="3" eb="6">
      <t>シチョウソン</t>
    </rPh>
    <rPh sb="6" eb="10">
      <t>カイカンクミアイ</t>
    </rPh>
    <phoneticPr fontId="2"/>
  </si>
  <si>
    <t>岐阜県市町村職員退職手当組合</t>
    <rPh sb="0" eb="3">
      <t>ギフケン</t>
    </rPh>
    <rPh sb="3" eb="6">
      <t>シチョウソン</t>
    </rPh>
    <rPh sb="6" eb="8">
      <t>ショクイン</t>
    </rPh>
    <rPh sb="8" eb="14">
      <t>タイショクテアテクミアイ</t>
    </rPh>
    <phoneticPr fontId="2"/>
  </si>
  <si>
    <t>可茂消防事務組合</t>
    <rPh sb="0" eb="4">
      <t>カモショウボウ</t>
    </rPh>
    <rPh sb="4" eb="8">
      <t>ジムクミアイ</t>
    </rPh>
    <phoneticPr fontId="2"/>
  </si>
  <si>
    <t>後期高齢者医療連合（一般会計分）</t>
    <rPh sb="0" eb="7">
      <t>コウキコウレイシャイリョウ</t>
    </rPh>
    <rPh sb="7" eb="9">
      <t>レンゴウ</t>
    </rPh>
    <rPh sb="10" eb="15">
      <t>イッパンカイケイブン</t>
    </rPh>
    <phoneticPr fontId="2"/>
  </si>
  <si>
    <t>後期高齢者医療連合（特別会計分）</t>
    <rPh sb="0" eb="7">
      <t>コウキコウレイシャイリョウ</t>
    </rPh>
    <rPh sb="7" eb="9">
      <t>レンゴウ</t>
    </rPh>
    <rPh sb="10" eb="15">
      <t>トクベツカイケイブン</t>
    </rPh>
    <phoneticPr fontId="2"/>
  </si>
  <si>
    <t>可茂公設地方卸売市場組合</t>
    <rPh sb="0" eb="4">
      <t>カモコウセツ</t>
    </rPh>
    <rPh sb="4" eb="6">
      <t>チホウ</t>
    </rPh>
    <rPh sb="6" eb="8">
      <t>オロシウリ</t>
    </rPh>
    <rPh sb="8" eb="12">
      <t>シジョウクミアイ</t>
    </rPh>
    <phoneticPr fontId="2"/>
  </si>
  <si>
    <t>ふるさと思いやり基金</t>
    <rPh sb="4" eb="5">
      <t>オモ</t>
    </rPh>
    <rPh sb="8" eb="10">
      <t>キキン</t>
    </rPh>
    <phoneticPr fontId="5"/>
  </si>
  <si>
    <t>地域福祉基金</t>
    <rPh sb="0" eb="6">
      <t>チイキフクシキキン</t>
    </rPh>
    <phoneticPr fontId="2"/>
  </si>
  <si>
    <t>保育園及び学校施設整備基金</t>
    <rPh sb="0" eb="3">
      <t>ホイクエン</t>
    </rPh>
    <rPh sb="3" eb="4">
      <t>オヨ</t>
    </rPh>
    <rPh sb="5" eb="11">
      <t>ガッコウシセツセイビ</t>
    </rPh>
    <rPh sb="11" eb="13">
      <t>キキン</t>
    </rPh>
    <phoneticPr fontId="5"/>
  </si>
  <si>
    <t>社会福祉施設整備基金</t>
    <rPh sb="0" eb="10">
      <t>シャカイフクシシセツセイビキキン</t>
    </rPh>
    <phoneticPr fontId="5"/>
  </si>
  <si>
    <t>東白川村役場等太陽光発電設備維持管理基金</t>
    <rPh sb="0" eb="4">
      <t>ヒガシシラカワムラ</t>
    </rPh>
    <rPh sb="4" eb="6">
      <t>ヤクバ</t>
    </rPh>
    <rPh sb="6" eb="7">
      <t>トウ</t>
    </rPh>
    <rPh sb="7" eb="14">
      <t>タイヨウコウハツデンセツビ</t>
    </rPh>
    <rPh sb="14" eb="20">
      <t>イジカンリキキン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</si>
</sst>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4C2A-4482-94B3-0638817FC8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155511</c:v>
                </c:pt>
                <c:pt idx="1">
                  <c:v>117852</c:v>
                </c:pt>
                <c:pt idx="2">
                  <c:v>131904</c:v>
                </c:pt>
                <c:pt idx="3">
                  <c:v>146711</c:v>
                </c:pt>
                <c:pt idx="4">
                  <c:v>97509</c:v>
                </c:pt>
              </c:numCache>
            </c:numRef>
          </c:val>
          <c:smooth val="0"/>
          <c:extLst>
            <c:ext xmlns:c16="http://schemas.microsoft.com/office/drawing/2014/chart" uri="{C3380CC4-5D6E-409C-BE32-E72D297353CC}">
              <c16:uniqueId val="{00000001-4C2A-4482-94B3-0638817FC8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21.24</c:v>
                </c:pt>
                <c:pt idx="1">
                  <c:v>21.49</c:v>
                </c:pt>
                <c:pt idx="2">
                  <c:v>20.43</c:v>
                </c:pt>
                <c:pt idx="3">
                  <c:v>17.399999999999999</c:v>
                </c:pt>
                <c:pt idx="4">
                  <c:v>14.63</c:v>
                </c:pt>
              </c:numCache>
            </c:numRef>
          </c:val>
          <c:extLst>
            <c:ext xmlns:c16="http://schemas.microsoft.com/office/drawing/2014/chart" uri="{C3380CC4-5D6E-409C-BE32-E72D297353CC}">
              <c16:uniqueId val="{00000000-C19A-48A5-8E0E-72EF17A53F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55.04</c:v>
                </c:pt>
                <c:pt idx="1">
                  <c:v>56.28</c:v>
                </c:pt>
                <c:pt idx="2">
                  <c:v>58.12</c:v>
                </c:pt>
                <c:pt idx="3">
                  <c:v>48.55</c:v>
                </c:pt>
                <c:pt idx="4">
                  <c:v>41.83</c:v>
                </c:pt>
              </c:numCache>
            </c:numRef>
          </c:val>
          <c:extLst>
            <c:ext xmlns:c16="http://schemas.microsoft.com/office/drawing/2014/chart" uri="{C3380CC4-5D6E-409C-BE32-E72D297353CC}">
              <c16:uniqueId val="{00000001-C19A-48A5-8E0E-72EF17A53F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1.18</c:v>
                </c:pt>
                <c:pt idx="1">
                  <c:v>9.83</c:v>
                </c:pt>
                <c:pt idx="2">
                  <c:v>-1.74</c:v>
                </c:pt>
                <c:pt idx="3">
                  <c:v>-10.69</c:v>
                </c:pt>
                <c:pt idx="4">
                  <c:v>-5.04</c:v>
                </c:pt>
              </c:numCache>
            </c:numRef>
          </c:val>
          <c:smooth val="0"/>
          <c:extLst>
            <c:ext xmlns:c16="http://schemas.microsoft.com/office/drawing/2014/chart" uri="{C3380CC4-5D6E-409C-BE32-E72D297353CC}">
              <c16:uniqueId val="{00000002-C19A-48A5-8E0E-72EF17A53F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0.48</c:v>
                </c:pt>
                <c:pt idx="2">
                  <c:v>#N/A</c:v>
                </c:pt>
                <c:pt idx="3">
                  <c:v>0.34</c:v>
                </c:pt>
                <c:pt idx="4">
                  <c:v>#N/A</c:v>
                </c:pt>
                <c:pt idx="5">
                  <c:v>2.93</c:v>
                </c:pt>
                <c:pt idx="6">
                  <c:v>0</c:v>
                </c:pt>
                <c:pt idx="7">
                  <c:v>0</c:v>
                </c:pt>
                <c:pt idx="8">
                  <c:v>0</c:v>
                </c:pt>
                <c:pt idx="9">
                  <c:v>0</c:v>
                </c:pt>
              </c:numCache>
            </c:numRef>
          </c:val>
          <c:extLst>
            <c:ext xmlns:c16="http://schemas.microsoft.com/office/drawing/2014/chart" uri="{C3380CC4-5D6E-409C-BE32-E72D297353CC}">
              <c16:uniqueId val="{00000000-EB57-48CD-8417-3BE95496F3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57-48CD-8417-3BE95496F3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B57-48CD-8417-3BE95496F309}"/>
            </c:ext>
          </c:extLst>
        </c:ser>
        <c:ser>
          <c:idx val="3"/>
          <c:order val="3"/>
          <c:tx>
            <c:strRef>
              <c:f>データシート!$A$30</c:f>
              <c:strCache>
                <c:ptCount val="1"/>
                <c:pt idx="0">
                  <c:v>小規模集合排水処理事業会計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0.06</c:v>
                </c:pt>
                <c:pt idx="8">
                  <c:v>#N/A</c:v>
                </c:pt>
                <c:pt idx="9">
                  <c:v>7.0000000000000007E-2</c:v>
                </c:pt>
              </c:numCache>
            </c:numRef>
          </c:val>
          <c:extLst>
            <c:ext xmlns:c16="http://schemas.microsoft.com/office/drawing/2014/chart" uri="{C3380CC4-5D6E-409C-BE32-E72D297353CC}">
              <c16:uniqueId val="{00000003-EB57-48CD-8417-3BE95496F30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0.48</c:v>
                </c:pt>
                <c:pt idx="2">
                  <c:v>#N/A</c:v>
                </c:pt>
                <c:pt idx="3">
                  <c:v>0.46</c:v>
                </c:pt>
                <c:pt idx="4">
                  <c:v>#N/A</c:v>
                </c:pt>
                <c:pt idx="5">
                  <c:v>0.49</c:v>
                </c:pt>
                <c:pt idx="6">
                  <c:v>#N/A</c:v>
                </c:pt>
                <c:pt idx="7">
                  <c:v>0.49</c:v>
                </c:pt>
                <c:pt idx="8">
                  <c:v>#N/A</c:v>
                </c:pt>
                <c:pt idx="9">
                  <c:v>0.42</c:v>
                </c:pt>
              </c:numCache>
            </c:numRef>
          </c:val>
          <c:extLst>
            <c:ext xmlns:c16="http://schemas.microsoft.com/office/drawing/2014/chart" uri="{C3380CC4-5D6E-409C-BE32-E72D297353CC}">
              <c16:uniqueId val="{00000004-EB57-48CD-8417-3BE95496F30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0.36</c:v>
                </c:pt>
                <c:pt idx="2">
                  <c:v>#N/A</c:v>
                </c:pt>
                <c:pt idx="3">
                  <c:v>0.68</c:v>
                </c:pt>
                <c:pt idx="4">
                  <c:v>#N/A</c:v>
                </c:pt>
                <c:pt idx="5">
                  <c:v>0.65</c:v>
                </c:pt>
                <c:pt idx="6">
                  <c:v>#N/A</c:v>
                </c:pt>
                <c:pt idx="7">
                  <c:v>1.4</c:v>
                </c:pt>
                <c:pt idx="8">
                  <c:v>#N/A</c:v>
                </c:pt>
                <c:pt idx="9">
                  <c:v>0.99</c:v>
                </c:pt>
              </c:numCache>
            </c:numRef>
          </c:val>
          <c:extLst>
            <c:ext xmlns:c16="http://schemas.microsoft.com/office/drawing/2014/chart" uri="{C3380CC4-5D6E-409C-BE32-E72D297353CC}">
              <c16:uniqueId val="{00000005-EB57-48CD-8417-3BE95496F309}"/>
            </c:ext>
          </c:extLst>
        </c:ser>
        <c:ser>
          <c:idx val="6"/>
          <c:order val="6"/>
          <c:tx>
            <c:strRef>
              <c:f>データシート!$A$33</c:f>
              <c:strCache>
                <c:ptCount val="1"/>
                <c:pt idx="0">
                  <c:v>国保診療所特別会計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0.98</c:v>
                </c:pt>
                <c:pt idx="2">
                  <c:v>#N/A</c:v>
                </c:pt>
                <c:pt idx="3">
                  <c:v>0.59</c:v>
                </c:pt>
                <c:pt idx="4">
                  <c:v>#N/A</c:v>
                </c:pt>
                <c:pt idx="5">
                  <c:v>1.08</c:v>
                </c:pt>
                <c:pt idx="6">
                  <c:v>#N/A</c:v>
                </c:pt>
                <c:pt idx="7">
                  <c:v>1.04</c:v>
                </c:pt>
                <c:pt idx="8">
                  <c:v>#N/A</c:v>
                </c:pt>
                <c:pt idx="9">
                  <c:v>1.07</c:v>
                </c:pt>
              </c:numCache>
            </c:numRef>
          </c:val>
          <c:extLst>
            <c:ext xmlns:c16="http://schemas.microsoft.com/office/drawing/2014/chart" uri="{C3380CC4-5D6E-409C-BE32-E72D297353CC}">
              <c16:uniqueId val="{00000006-EB57-48CD-8417-3BE95496F309}"/>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1.35</c:v>
                </c:pt>
                <c:pt idx="8">
                  <c:v>#N/A</c:v>
                </c:pt>
                <c:pt idx="9">
                  <c:v>1.49</c:v>
                </c:pt>
              </c:numCache>
            </c:numRef>
          </c:val>
          <c:extLst>
            <c:ext xmlns:c16="http://schemas.microsoft.com/office/drawing/2014/chart" uri="{C3380CC4-5D6E-409C-BE32-E72D297353CC}">
              <c16:uniqueId val="{00000007-EB57-48CD-8417-3BE95496F30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2.4700000000000002</c:v>
                </c:pt>
                <c:pt idx="2">
                  <c:v>#N/A</c:v>
                </c:pt>
                <c:pt idx="3">
                  <c:v>1.75</c:v>
                </c:pt>
                <c:pt idx="4">
                  <c:v>#N/A</c:v>
                </c:pt>
                <c:pt idx="5">
                  <c:v>1.91</c:v>
                </c:pt>
                <c:pt idx="6">
                  <c:v>#N/A</c:v>
                </c:pt>
                <c:pt idx="7">
                  <c:v>2.21</c:v>
                </c:pt>
                <c:pt idx="8">
                  <c:v>#N/A</c:v>
                </c:pt>
                <c:pt idx="9">
                  <c:v>1.76</c:v>
                </c:pt>
              </c:numCache>
            </c:numRef>
          </c:val>
          <c:extLst>
            <c:ext xmlns:c16="http://schemas.microsoft.com/office/drawing/2014/chart" uri="{C3380CC4-5D6E-409C-BE32-E72D297353CC}">
              <c16:uniqueId val="{00000008-EB57-48CD-8417-3BE95496F3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21.23</c:v>
                </c:pt>
                <c:pt idx="2">
                  <c:v>#N/A</c:v>
                </c:pt>
                <c:pt idx="3">
                  <c:v>21.49</c:v>
                </c:pt>
                <c:pt idx="4">
                  <c:v>#N/A</c:v>
                </c:pt>
                <c:pt idx="5">
                  <c:v>20.420000000000002</c:v>
                </c:pt>
                <c:pt idx="6">
                  <c:v>#N/A</c:v>
                </c:pt>
                <c:pt idx="7">
                  <c:v>17.39</c:v>
                </c:pt>
                <c:pt idx="8">
                  <c:v>#N/A</c:v>
                </c:pt>
                <c:pt idx="9">
                  <c:v>14.63</c:v>
                </c:pt>
              </c:numCache>
            </c:numRef>
          </c:val>
          <c:extLst>
            <c:ext xmlns:c16="http://schemas.microsoft.com/office/drawing/2014/chart" uri="{C3380CC4-5D6E-409C-BE32-E72D297353CC}">
              <c16:uniqueId val="{00000009-EB57-48CD-8417-3BE95496F3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254</c:v>
                </c:pt>
                <c:pt idx="5">
                  <c:v>265</c:v>
                </c:pt>
                <c:pt idx="8">
                  <c:v>261</c:v>
                </c:pt>
                <c:pt idx="11">
                  <c:v>292</c:v>
                </c:pt>
                <c:pt idx="14">
                  <c:v>288</c:v>
                </c:pt>
              </c:numCache>
            </c:numRef>
          </c:val>
          <c:extLst>
            <c:ext xmlns:c16="http://schemas.microsoft.com/office/drawing/2014/chart" uri="{C3380CC4-5D6E-409C-BE32-E72D297353CC}">
              <c16:uniqueId val="{00000000-6182-4F0A-983B-F913C1716B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82-4F0A-983B-F913C1716B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182-4F0A-983B-F913C1716B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6</c:v>
                </c:pt>
                <c:pt idx="6">
                  <c:v>7</c:v>
                </c:pt>
                <c:pt idx="9">
                  <c:v>8</c:v>
                </c:pt>
                <c:pt idx="12">
                  <c:v>10</c:v>
                </c:pt>
              </c:numCache>
            </c:numRef>
          </c:val>
          <c:extLst>
            <c:ext xmlns:c16="http://schemas.microsoft.com/office/drawing/2014/chart" uri="{C3380CC4-5D6E-409C-BE32-E72D297353CC}">
              <c16:uniqueId val="{00000003-6182-4F0A-983B-F913C1716B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150</c:v>
                </c:pt>
                <c:pt idx="3">
                  <c:v>161</c:v>
                </c:pt>
                <c:pt idx="6">
                  <c:v>168</c:v>
                </c:pt>
                <c:pt idx="9">
                  <c:v>169</c:v>
                </c:pt>
                <c:pt idx="12">
                  <c:v>150</c:v>
                </c:pt>
              </c:numCache>
            </c:numRef>
          </c:val>
          <c:extLst>
            <c:ext xmlns:c16="http://schemas.microsoft.com/office/drawing/2014/chart" uri="{C3380CC4-5D6E-409C-BE32-E72D297353CC}">
              <c16:uniqueId val="{00000004-6182-4F0A-983B-F913C1716B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82-4F0A-983B-F913C1716B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82-4F0A-983B-F913C1716B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296</c:v>
                </c:pt>
                <c:pt idx="3">
                  <c:v>318</c:v>
                </c:pt>
                <c:pt idx="6">
                  <c:v>318</c:v>
                </c:pt>
                <c:pt idx="9">
                  <c:v>374</c:v>
                </c:pt>
                <c:pt idx="12">
                  <c:v>382</c:v>
                </c:pt>
              </c:numCache>
            </c:numRef>
          </c:val>
          <c:extLst>
            <c:ext xmlns:c16="http://schemas.microsoft.com/office/drawing/2014/chart" uri="{C3380CC4-5D6E-409C-BE32-E72D297353CC}">
              <c16:uniqueId val="{00000007-6182-4F0A-983B-F913C1716B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196</c:v>
                </c:pt>
                <c:pt idx="2">
                  <c:v>#N/A</c:v>
                </c:pt>
                <c:pt idx="3">
                  <c:v>#N/A</c:v>
                </c:pt>
                <c:pt idx="4">
                  <c:v>220</c:v>
                </c:pt>
                <c:pt idx="5">
                  <c:v>#N/A</c:v>
                </c:pt>
                <c:pt idx="6">
                  <c:v>#N/A</c:v>
                </c:pt>
                <c:pt idx="7">
                  <c:v>232</c:v>
                </c:pt>
                <c:pt idx="8">
                  <c:v>#N/A</c:v>
                </c:pt>
                <c:pt idx="9">
                  <c:v>#N/A</c:v>
                </c:pt>
                <c:pt idx="10">
                  <c:v>259</c:v>
                </c:pt>
                <c:pt idx="11">
                  <c:v>#N/A</c:v>
                </c:pt>
                <c:pt idx="12">
                  <c:v>#N/A</c:v>
                </c:pt>
                <c:pt idx="13">
                  <c:v>254</c:v>
                </c:pt>
                <c:pt idx="14">
                  <c:v>#N/A</c:v>
                </c:pt>
              </c:numCache>
            </c:numRef>
          </c:val>
          <c:smooth val="0"/>
          <c:extLst>
            <c:ext xmlns:c16="http://schemas.microsoft.com/office/drawing/2014/chart" uri="{C3380CC4-5D6E-409C-BE32-E72D297353CC}">
              <c16:uniqueId val="{00000008-6182-4F0A-983B-F913C1716B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2764</c:v>
                </c:pt>
                <c:pt idx="5">
                  <c:v>2646</c:v>
                </c:pt>
                <c:pt idx="8">
                  <c:v>2527</c:v>
                </c:pt>
                <c:pt idx="11">
                  <c:v>2360</c:v>
                </c:pt>
                <c:pt idx="14">
                  <c:v>2148</c:v>
                </c:pt>
              </c:numCache>
            </c:numRef>
          </c:val>
          <c:extLst>
            <c:ext xmlns:c16="http://schemas.microsoft.com/office/drawing/2014/chart" uri="{C3380CC4-5D6E-409C-BE32-E72D297353CC}">
              <c16:uniqueId val="{00000000-F807-4973-B8C2-9E357F3F2A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c:v>
                </c:pt>
                <c:pt idx="5">
                  <c:v>0</c:v>
                </c:pt>
                <c:pt idx="8">
                  <c:v>0</c:v>
                </c:pt>
                <c:pt idx="11">
                  <c:v>0</c:v>
                </c:pt>
                <c:pt idx="14">
                  <c:v>0</c:v>
                </c:pt>
              </c:numCache>
            </c:numRef>
          </c:val>
          <c:extLst>
            <c:ext xmlns:c16="http://schemas.microsoft.com/office/drawing/2014/chart" uri="{C3380CC4-5D6E-409C-BE32-E72D297353CC}">
              <c16:uniqueId val="{00000001-F807-4973-B8C2-9E357F3F2A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1178</c:v>
                </c:pt>
                <c:pt idx="5">
                  <c:v>1290</c:v>
                </c:pt>
                <c:pt idx="8">
                  <c:v>1296</c:v>
                </c:pt>
                <c:pt idx="11">
                  <c:v>1206</c:v>
                </c:pt>
                <c:pt idx="14">
                  <c:v>1203</c:v>
                </c:pt>
              </c:numCache>
            </c:numRef>
          </c:val>
          <c:extLst>
            <c:ext xmlns:c16="http://schemas.microsoft.com/office/drawing/2014/chart" uri="{C3380CC4-5D6E-409C-BE32-E72D297353CC}">
              <c16:uniqueId val="{00000002-F807-4973-B8C2-9E357F3F2A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07-4973-B8C2-9E357F3F2A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07-4973-B8C2-9E357F3F2A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07-4973-B8C2-9E357F3F2A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203</c:v>
                </c:pt>
                <c:pt idx="3">
                  <c:v>157</c:v>
                </c:pt>
                <c:pt idx="6">
                  <c:v>163</c:v>
                </c:pt>
                <c:pt idx="9">
                  <c:v>198</c:v>
                </c:pt>
                <c:pt idx="12">
                  <c:v>195</c:v>
                </c:pt>
              </c:numCache>
            </c:numRef>
          </c:val>
          <c:extLst>
            <c:ext xmlns:c16="http://schemas.microsoft.com/office/drawing/2014/chart" uri="{C3380CC4-5D6E-409C-BE32-E72D297353CC}">
              <c16:uniqueId val="{00000006-F807-4973-B8C2-9E357F3F2A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c:v>
                </c:pt>
                <c:pt idx="3">
                  <c:v>30</c:v>
                </c:pt>
                <c:pt idx="6">
                  <c:v>35</c:v>
                </c:pt>
                <c:pt idx="9">
                  <c:v>33</c:v>
                </c:pt>
                <c:pt idx="12">
                  <c:v>38</c:v>
                </c:pt>
              </c:numCache>
            </c:numRef>
          </c:val>
          <c:extLst>
            <c:ext xmlns:c16="http://schemas.microsoft.com/office/drawing/2014/chart" uri="{C3380CC4-5D6E-409C-BE32-E72D297353CC}">
              <c16:uniqueId val="{00000007-F807-4973-B8C2-9E357F3F2A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964</c:v>
                </c:pt>
                <c:pt idx="3">
                  <c:v>854</c:v>
                </c:pt>
                <c:pt idx="6">
                  <c:v>738</c:v>
                </c:pt>
                <c:pt idx="9">
                  <c:v>842</c:v>
                </c:pt>
                <c:pt idx="12">
                  <c:v>525</c:v>
                </c:pt>
              </c:numCache>
            </c:numRef>
          </c:val>
          <c:extLst>
            <c:ext xmlns:c16="http://schemas.microsoft.com/office/drawing/2014/chart" uri="{C3380CC4-5D6E-409C-BE32-E72D297353CC}">
              <c16:uniqueId val="{00000008-F807-4973-B8C2-9E357F3F2A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9-F807-4973-B8C2-9E357F3F2A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3398</c:v>
                </c:pt>
                <c:pt idx="3">
                  <c:v>3299</c:v>
                </c:pt>
                <c:pt idx="6">
                  <c:v>3170</c:v>
                </c:pt>
                <c:pt idx="9">
                  <c:v>2979</c:v>
                </c:pt>
                <c:pt idx="12">
                  <c:v>2724</c:v>
                </c:pt>
              </c:numCache>
            </c:numRef>
          </c:val>
          <c:extLst>
            <c:ext xmlns:c16="http://schemas.microsoft.com/office/drawing/2014/chart" uri="{C3380CC4-5D6E-409C-BE32-E72D297353CC}">
              <c16:uniqueId val="{0000000A-F807-4973-B8C2-9E357F3F2A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651</c:v>
                </c:pt>
                <c:pt idx="2">
                  <c:v>#N/A</c:v>
                </c:pt>
                <c:pt idx="3">
                  <c:v>#N/A</c:v>
                </c:pt>
                <c:pt idx="4">
                  <c:v>405</c:v>
                </c:pt>
                <c:pt idx="5">
                  <c:v>#N/A</c:v>
                </c:pt>
                <c:pt idx="6">
                  <c:v>#N/A</c:v>
                </c:pt>
                <c:pt idx="7">
                  <c:v>284</c:v>
                </c:pt>
                <c:pt idx="8">
                  <c:v>#N/A</c:v>
                </c:pt>
                <c:pt idx="9">
                  <c:v>#N/A</c:v>
                </c:pt>
                <c:pt idx="10">
                  <c:v>486</c:v>
                </c:pt>
                <c:pt idx="11">
                  <c:v>#N/A</c:v>
                </c:pt>
                <c:pt idx="12">
                  <c:v>#N/A</c:v>
                </c:pt>
                <c:pt idx="13">
                  <c:v>132</c:v>
                </c:pt>
                <c:pt idx="14">
                  <c:v>#N/A</c:v>
                </c:pt>
              </c:numCache>
            </c:numRef>
          </c:val>
          <c:smooth val="0"/>
          <c:extLst>
            <c:ext xmlns:c16="http://schemas.microsoft.com/office/drawing/2014/chart" uri="{C3380CC4-5D6E-409C-BE32-E72D297353CC}">
              <c16:uniqueId val="{0000000B-F807-4973-B8C2-9E357F3F2A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1008</c:v>
                </c:pt>
                <c:pt idx="1">
                  <c:v>863</c:v>
                </c:pt>
                <c:pt idx="2">
                  <c:v>763</c:v>
                </c:pt>
              </c:numCache>
            </c:numRef>
          </c:val>
          <c:extLst>
            <c:ext xmlns:c16="http://schemas.microsoft.com/office/drawing/2014/chart" uri="{C3380CC4-5D6E-409C-BE32-E72D297353CC}">
              <c16:uniqueId val="{00000000-17DE-42D7-8615-312D703E1D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17DE-42D7-8615-312D703E1D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170</c:v>
                </c:pt>
                <c:pt idx="1">
                  <c:v>247</c:v>
                </c:pt>
                <c:pt idx="2">
                  <c:v>388</c:v>
                </c:pt>
              </c:numCache>
            </c:numRef>
          </c:val>
          <c:extLst>
            <c:ext xmlns:c16="http://schemas.microsoft.com/office/drawing/2014/chart" uri="{C3380CC4-5D6E-409C-BE32-E72D297353CC}">
              <c16:uniqueId val="{00000002-17DE-42D7-8615-312D703E1D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岐阜県東白川村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年々増加傾向にある。令和元年、令和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年に借り入れた診療所移転や</a:t>
          </a:r>
          <a:r>
            <a:rPr kumimoji="1" lang="en-US" altLang="ja-JP" sz="1400">
              <a:latin typeface="ＭＳ ゴシック" pitchFamily="49" charset="-128"/>
              <a:ea typeface="ＭＳ ゴシック" pitchFamily="49" charset="-128"/>
            </a:rPr>
            <a:t>CATV</a:t>
          </a:r>
          <a:r>
            <a:rPr kumimoji="1" lang="ja-JP" altLang="en-US" sz="1400">
              <a:latin typeface="ＭＳ ゴシック" pitchFamily="49" charset="-128"/>
              <a:ea typeface="ＭＳ ゴシック" pitchFamily="49" charset="-128"/>
            </a:rPr>
            <a:t>関連への借入金の据置期間が終わり、令和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償還が始まったことで元利償還金は急増した。その他の項目も横ばいが続いている。これに対し、算入公債費等も増加しているものの、元利償還金の増加率が大きいため、全体として増加の傾向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このため、当面の間は政策的事業も含めて、事業見直し等による歳出管理と新規借入額の抑制、繰上償還の実施による実質公債費比率の減少を図らなければならない。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岐阜県東白川村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将来負担額は、地方債現在高の減少等により、全体的に減少傾向にある。地方債現在高は、診療所移転や</a:t>
          </a:r>
          <a:r>
            <a:rPr kumimoji="1" lang="en-US" altLang="ja-JP" sz="1400">
              <a:latin typeface="ＭＳ ゴシック" pitchFamily="49" charset="-128"/>
              <a:ea typeface="ＭＳ ゴシック" pitchFamily="49" charset="-128"/>
            </a:rPr>
            <a:t>CATV</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FTTH</a:t>
          </a:r>
          <a:r>
            <a:rPr kumimoji="1" lang="ja-JP" altLang="en-US" sz="1400">
              <a:latin typeface="ＭＳ ゴシック" pitchFamily="49" charset="-128"/>
              <a:ea typeface="ＭＳ ゴシック" pitchFamily="49" charset="-128"/>
            </a:rPr>
            <a:t>化等大型プロジェクトの推進により、多くの借入れを行ったため増加したが、その後は新規借入額の抑制したことにより減少している。令和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年度は繰上償還を実施したことで、更に減少した。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は、充当可能基金が横ばいとなっている。財政調整基金は、繰上償還の原資や一般財源化のために取崩しを行っているが、ふるさと思いやり基金が、ふるさと納税の好調を受けて増加している状況である。基準財政需要額算入見込額は減少を続けているため、結果として充当可能財源等は減少が続い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岐阜県東白川村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基金全体としては前年度より増加している。このうち財政調整基金は、一般財源化や学校施設整備基金への積立原資、元金繰上償還に充てたことで、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百万円減少しているが、ふるさと納税が好調であったことから、ふるさと思いやり基金の年度末残高が増加し、結果として全体で前年度より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財政調整基金は、学校整備基金への積み替えや繰上償還に充てるため減少するが、ふるさと思いやり基金を中心に残高の確保に努め、各基金の目的達成のための財源として確保する。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は、本村のむらづくりに対する寄付金を広く募り、その寄附金を財源として寄付を通じた住民参加型の地方自治を実現し、魅力や活力のあるむらづくりを推進するための基金である。保育園及び学校施設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月の開校に向け、令和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年度に実施する小学校改修工事に充てるための基金である。地域福祉基金は、地域福祉の促進のために充てられる基金である。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ふるさと思いやり基金は、ふるさと納税の返礼品の見直しやポータルサイトの追加、寄附金の少額化等を行った結果、寄付金額は順調に伸びてきている。保育園及び学校施設整備基金は、令和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年間に限り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百万円ずつを積立てる計画である。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は、主要事業の重要な財源となっているため、今後も寄付者から選ばれるための魅力ある返礼品を揃えるなど、寄付金額の増加に努めるとともに、基金の使い道は、寄付者の意向を十分に尊重した事業への充当を引き続き行う。保育園及び学校施設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年度に実施する本工事の財源として、令和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年間に限り積立てる計画であり、引き続き本工事の財源確保のため計画に従って積立てを行う。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積立金は、災害等将来の緊急的な支出を見据えて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百万円は学校整備基金への積立分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百万円及び元金繰上償還へ充てる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百万円は一般財源分として取り崩している。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基金積立額は、標準財政規模の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安に積み立てることしている。現在は、不足する一般財源や学校整備基金積立金、元金繰上償還の原資として取り崩しているが、既存事業の見直し等により歳出削減に努めることで一般財源への充当を可能限り削減しつつ、今後の不測の事態に備えるため、目安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百万円まで積み増しを行っていく。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積立てや取崩しがないため、大きな増減はない。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償還財源を確保しつつ、財政の健全な運営に資する必要があるため、適切な資金運用を行う。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
1,994
87.09
3,622,390
3,341,054
267,000
1,824,464
2,724,218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16.5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類似団体平均を下回っており、財政力も横ばいの状況が続いている。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人口減少に伴う少子化・高齢化により、農林業や建築業といった村の基幹産業の低迷が続き、後継者不足も深刻な状態となっていることは、財政基盤の弱体化要因の一つともなっている。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近年の物価高・エネルギー価格の高騰、賃金の上昇等も基幹産業をはじめとする産業全体の低迷にもつながっている。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このため、第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次総合計画や総合戦略等に基づいた活力ある村づくりを推進しつつ、行政の効率化に努めることで、財政の健全化を図っていく。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124883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606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124883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06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類似団体平均を大きく上回っている。本村は、既存事業を実施していくために会計年度任用職員数が非常に多いこと、令和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年度は課長級職員を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名配置するなど、人的コストに対する支出が増えていることが要因である。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前年度と比較し改善しているのは、トマト選果設備更新に対する補助金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億円が皆減となったこと、企業会計を含む事業課が事業見直しやコスト削減に積極的に取り組んだこと等が要因と考えられる。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固定費に対するコストが増加する中、全ての事業に対する事業の精査とそれに伴う人員の整理を今以上に進める必要がある。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66675</xdr:rowOff>
    </xdr:from>
    <xdr:to>
      <xdr:col>23</xdr:col>
      <xdr:colOff>133350</xdr:colOff>
      <xdr:row>64</xdr:row>
      <xdr:rowOff>160020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0775"/>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132097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0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160020</xdr:rowOff>
    </xdr:from>
    <xdr:to>
      <xdr:col>24</xdr:col>
      <xdr:colOff>12700</xdr:colOff>
      <xdr:row>64</xdr:row>
      <xdr:rowOff>160020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153052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66675</xdr:rowOff>
    </xdr:from>
    <xdr:to>
      <xdr:col>24</xdr:col>
      <xdr:colOff>12700</xdr:colOff>
      <xdr:row>58</xdr:row>
      <xdr:rowOff>66675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131869</xdr:rowOff>
    </xdr:from>
    <xdr:to>
      <xdr:col>23</xdr:col>
      <xdr:colOff>133350</xdr:colOff>
      <xdr:row>66</xdr:row>
      <xdr:rowOff>171027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04669"/>
          <a:ext cx="838200" cy="3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69021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356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5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127846</xdr:rowOff>
    </xdr:from>
    <xdr:to>
      <xdr:col>19</xdr:col>
      <xdr:colOff>133350</xdr:colOff>
      <xdr:row>66</xdr:row>
      <xdr:rowOff>171027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00646"/>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120862</xdr:rowOff>
    </xdr:from>
    <xdr:to>
      <xdr:col>15</xdr:col>
      <xdr:colOff>82550</xdr:colOff>
      <xdr:row>64</xdr:row>
      <xdr:rowOff>127846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50762"/>
          <a:ext cx="889000" cy="34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119380</xdr:rowOff>
    </xdr:from>
    <xdr:to>
      <xdr:col>15</xdr:col>
      <xdr:colOff>133350</xdr:colOff>
      <xdr:row>61</xdr:row>
      <xdr:rowOff>49530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120862</xdr:rowOff>
    </xdr:from>
    <xdr:to>
      <xdr:col>11</xdr:col>
      <xdr:colOff>31750</xdr:colOff>
      <xdr:row>63</xdr:row>
      <xdr:rowOff>146473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50762"/>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158115</xdr:rowOff>
    </xdr:from>
    <xdr:to>
      <xdr:col>11</xdr:col>
      <xdr:colOff>82550</xdr:colOff>
      <xdr:row>60</xdr:row>
      <xdr:rowOff>88265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98442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16298</xdr:rowOff>
    </xdr:from>
    <xdr:to>
      <xdr:col>7</xdr:col>
      <xdr:colOff>31750</xdr:colOff>
      <xdr:row>61</xdr:row>
      <xdr:rowOff>117898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128075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81069</xdr:rowOff>
    </xdr:from>
    <xdr:to>
      <xdr:col>23</xdr:col>
      <xdr:colOff>184150</xdr:colOff>
      <xdr:row>65</xdr:row>
      <xdr:rowOff>11219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148396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120227</xdr:rowOff>
    </xdr:from>
    <xdr:to>
      <xdr:col>19</xdr:col>
      <xdr:colOff>184150</xdr:colOff>
      <xdr:row>67</xdr:row>
      <xdr:rowOff>50377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35154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52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77046</xdr:rowOff>
    </xdr:from>
    <xdr:to>
      <xdr:col>15</xdr:col>
      <xdr:colOff>133350</xdr:colOff>
      <xdr:row>65</xdr:row>
      <xdr:rowOff>7196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70062</xdr:rowOff>
    </xdr:from>
    <xdr:to>
      <xdr:col>11</xdr:col>
      <xdr:colOff>82550</xdr:colOff>
      <xdr:row>63</xdr:row>
      <xdr:rowOff>212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156439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[553,721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類似団体平均を上回っている。本村は、人口規模に対する職員数、特に会計年度任用職員（フルタイム）が多い傾向にある。診療所（老健含む）や保育園、</a:t>
          </a:r>
          <a:r>
            <a:rPr kumimoji="1" lang="en-US" altLang="ja-JP" sz="1300">
              <a:latin typeface="ＭＳ Ｐゴシック" panose="020B0600070205080204" pitchFamily="50" charset="-128"/>
              <a:ea typeface="ＭＳ Ｐゴシック" panose="020B0600070205080204" pitchFamily="50" charset="-128"/>
            </a:rPr>
            <a:t>CATV</a:t>
          </a:r>
          <a:r>
            <a:rPr kumimoji="1" lang="ja-JP" altLang="en-US" sz="1300">
              <a:latin typeface="ＭＳ Ｐゴシック" panose="020B0600070205080204" pitchFamily="50" charset="-128"/>
              <a:ea typeface="ＭＳ Ｐゴシック" panose="020B0600070205080204" pitchFamily="50" charset="-128"/>
            </a:rPr>
            <a:t>等を直営で運営している関係上、人員を確保する必要があり、会計年度任用職員に頼らざるを得ない状況である。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132550</xdr:rowOff>
    </xdr:from>
    <xdr:to>
      <xdr:col>23</xdr:col>
      <xdr:colOff>133350</xdr:colOff>
      <xdr:row>83</xdr:row>
      <xdr:rowOff>15694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91450"/>
          <a:ext cx="838200" cy="5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132550</xdr:rowOff>
    </xdr:from>
    <xdr:to>
      <xdr:col>19</xdr:col>
      <xdr:colOff>133350</xdr:colOff>
      <xdr:row>82</xdr:row>
      <xdr:rowOff>141771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91450"/>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113471</xdr:rowOff>
    </xdr:from>
    <xdr:to>
      <xdr:col>15</xdr:col>
      <xdr:colOff>82550</xdr:colOff>
      <xdr:row>82</xdr:row>
      <xdr:rowOff>141771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72371"/>
          <a:ext cx="889000" cy="2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113471</xdr:rowOff>
    </xdr:from>
    <xdr:to>
      <xdr:col>11</xdr:col>
      <xdr:colOff>31750</xdr:colOff>
      <xdr:row>82</xdr:row>
      <xdr:rowOff>116906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72371"/>
          <a:ext cx="889000" cy="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136344</xdr:rowOff>
    </xdr:from>
    <xdr:to>
      <xdr:col>23</xdr:col>
      <xdr:colOff>184150</xdr:colOff>
      <xdr:row>83</xdr:row>
      <xdr:rowOff>66494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108421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6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81750</xdr:rowOff>
    </xdr:from>
    <xdr:to>
      <xdr:col>19</xdr:col>
      <xdr:colOff>184150</xdr:colOff>
      <xdr:row>83</xdr:row>
      <xdr:rowOff>11900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4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168127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27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90971</xdr:rowOff>
    </xdr:from>
    <xdr:to>
      <xdr:col>15</xdr:col>
      <xdr:colOff>133350</xdr:colOff>
      <xdr:row>83</xdr:row>
      <xdr:rowOff>21121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4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5898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3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62671</xdr:rowOff>
    </xdr:from>
    <xdr:to>
      <xdr:col>11</xdr:col>
      <xdr:colOff>82550</xdr:colOff>
      <xdr:row>82</xdr:row>
      <xdr:rowOff>164271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149048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0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66106</xdr:rowOff>
    </xdr:from>
    <xdr:to>
      <xdr:col>7</xdr:col>
      <xdr:colOff>31750</xdr:colOff>
      <xdr:row>82</xdr:row>
      <xdr:rowOff>167706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2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152483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1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財政基盤が弱く、給与水準を難しい状況である。直近の人事院勧告に対し、給与改定は行ったものの、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遡りによる改定には踏み切れなかった。幅広い事業展開を行っていることで、会計年度任用職員（フルタイム）が多く、人員の整理が上手くできていないのが要因と考えられる。継続事業の整理や事業計画の見直しを通じた人員の整理を積極的に行う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15522</xdr:rowOff>
    </xdr:from>
    <xdr:to>
      <xdr:col>81</xdr:col>
      <xdr:colOff>44450</xdr:colOff>
      <xdr:row>84</xdr:row>
      <xdr:rowOff>95955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1732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84</xdr:row>
      <xdr:rowOff>15522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3368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84</xdr:row>
      <xdr:rowOff>95955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3368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84</xdr:row>
      <xdr:rowOff>95955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5029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17232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1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136172</xdr:rowOff>
    </xdr:from>
    <xdr:to>
      <xdr:col>77</xdr:col>
      <xdr:colOff>95250</xdr:colOff>
      <xdr:row>84</xdr:row>
      <xdr:rowOff>66322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定員適正化計画において、令和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年度計画人員</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人に対し、現状</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人（うち、育休</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である。本村は、診療所（老健含む）や保育園は直営であり、専門職の雇用は必要である。類似団体と比較すれば多いとは言えないが、定数は人件費に直結していることから、今後も人員管理は厳格に行う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104701</xdr:rowOff>
    </xdr:from>
    <xdr:to>
      <xdr:col>81</xdr:col>
      <xdr:colOff>44450</xdr:colOff>
      <xdr:row>61</xdr:row>
      <xdr:rowOff>122195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63151"/>
          <a:ext cx="8382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37539</xdr:rowOff>
    </xdr:from>
    <xdr:to>
      <xdr:col>77</xdr:col>
      <xdr:colOff>44450</xdr:colOff>
      <xdr:row>61</xdr:row>
      <xdr:rowOff>104701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95989"/>
          <a:ext cx="889000" cy="6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37539</xdr:rowOff>
    </xdr:from>
    <xdr:to>
      <xdr:col>72</xdr:col>
      <xdr:colOff>203200</xdr:colOff>
      <xdr:row>61</xdr:row>
      <xdr:rowOff>48800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495989"/>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39952</xdr:rowOff>
    </xdr:from>
    <xdr:to>
      <xdr:col>68</xdr:col>
      <xdr:colOff>152400</xdr:colOff>
      <xdr:row>61</xdr:row>
      <xdr:rowOff>48800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98402"/>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71395</xdr:rowOff>
    </xdr:from>
    <xdr:to>
      <xdr:col>81</xdr:col>
      <xdr:colOff>95250</xdr:colOff>
      <xdr:row>62</xdr:row>
      <xdr:rowOff>1545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43472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0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53901</xdr:rowOff>
    </xdr:from>
    <xdr:to>
      <xdr:col>77</xdr:col>
      <xdr:colOff>95250</xdr:colOff>
      <xdr:row>61</xdr:row>
      <xdr:rowOff>155501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1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140278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98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158189</xdr:rowOff>
    </xdr:from>
    <xdr:to>
      <xdr:col>73</xdr:col>
      <xdr:colOff>44450</xdr:colOff>
      <xdr:row>61</xdr:row>
      <xdr:rowOff>88339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4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73116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3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169450</xdr:rowOff>
    </xdr:from>
    <xdr:to>
      <xdr:col>68</xdr:col>
      <xdr:colOff>203200</xdr:colOff>
      <xdr:row>61</xdr:row>
      <xdr:rowOff>99600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84377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4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160602</xdr:rowOff>
    </xdr:from>
    <xdr:to>
      <xdr:col>64</xdr:col>
      <xdr:colOff>152400</xdr:colOff>
      <xdr:row>61</xdr:row>
      <xdr:rowOff>90752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75529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3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類似団体平均を大きく上回っている。本村は、診療所の移転や</a:t>
          </a:r>
          <a:r>
            <a:rPr kumimoji="1" lang="en-US" altLang="ja-JP" sz="1300">
              <a:latin typeface="ＭＳ Ｐゴシック" panose="020B0600070205080204" pitchFamily="50" charset="-128"/>
              <a:ea typeface="ＭＳ Ｐゴシック" panose="020B0600070205080204" pitchFamily="50" charset="-128"/>
            </a:rPr>
            <a:t>CATV</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FTTH</a:t>
          </a:r>
          <a:r>
            <a:rPr kumimoji="1" lang="ja-JP" altLang="en-US" sz="1300">
              <a:latin typeface="ＭＳ Ｐゴシック" panose="020B0600070205080204" pitchFamily="50" charset="-128"/>
              <a:ea typeface="ＭＳ Ｐゴシック" panose="020B0600070205080204" pitchFamily="50" charset="-128"/>
            </a:rPr>
            <a:t>化といった大型プロジェクトに対する多額の借入れを行っており、その借入れに対する据置期間の終了による償還開始が比率上昇の主な要因である。大型プロジェクトには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政策的側面</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それ以外の</a:t>
          </a:r>
          <a:r>
            <a:rPr kumimoji="1" lang="ja-JP" altLang="en-US" sz="1300">
              <a:latin typeface="ＭＳ Ｐゴシック" panose="020B0600070205080204" pitchFamily="50" charset="-128"/>
              <a:ea typeface="ＭＳ Ｐゴシック" panose="020B0600070205080204" pitchFamily="50" charset="-128"/>
            </a:rPr>
            <a:t>既存事業については、これまで内容の整理や見直しを行ってきておらず、歳出は社会情勢等も相まって増加傾向であり、各種事業を実施するうえで、借入れに頼ってきた経緯もある。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直接的には繰上償還により比率の改善を図っているが、まずは借入れに頼らない事業の実施が必要であり、そのための事業精査が必要不可欠である。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13426</xdr:rowOff>
    </xdr:from>
    <xdr:to>
      <xdr:col>81</xdr:col>
      <xdr:colOff>44450</xdr:colOff>
      <xdr:row>44</xdr:row>
      <xdr:rowOff>61685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557226"/>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115933</xdr:rowOff>
    </xdr:from>
    <xdr:to>
      <xdr:col>77</xdr:col>
      <xdr:colOff>44450</xdr:colOff>
      <xdr:row>44</xdr:row>
      <xdr:rowOff>13426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48828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67673</xdr:rowOff>
    </xdr:from>
    <xdr:to>
      <xdr:col>72</xdr:col>
      <xdr:colOff>203200</xdr:colOff>
      <xdr:row>43</xdr:row>
      <xdr:rowOff>115933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400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5624</xdr:rowOff>
    </xdr:from>
    <xdr:to>
      <xdr:col>68</xdr:col>
      <xdr:colOff>152400</xdr:colOff>
      <xdr:row>43</xdr:row>
      <xdr:rowOff>67673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7797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10885</xdr:rowOff>
    </xdr:from>
    <xdr:to>
      <xdr:col>81</xdr:col>
      <xdr:colOff>95250</xdr:colOff>
      <xdr:row>44</xdr:row>
      <xdr:rowOff>112485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78212</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134076</xdr:rowOff>
    </xdr:from>
    <xdr:to>
      <xdr:col>77</xdr:col>
      <xdr:colOff>95250</xdr:colOff>
      <xdr:row>44</xdr:row>
      <xdr:rowOff>64226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50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49003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9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65133</xdr:rowOff>
    </xdr:from>
    <xdr:to>
      <xdr:col>73</xdr:col>
      <xdr:colOff>44450</xdr:colOff>
      <xdr:row>43</xdr:row>
      <xdr:rowOff>166733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4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151510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2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16873</xdr:rowOff>
    </xdr:from>
    <xdr:to>
      <xdr:col>68</xdr:col>
      <xdr:colOff>203200</xdr:colOff>
      <xdr:row>43</xdr:row>
      <xdr:rowOff>118473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103250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7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126274</xdr:rowOff>
    </xdr:from>
    <xdr:to>
      <xdr:col>64</xdr:col>
      <xdr:colOff>152400</xdr:colOff>
      <xdr:row>43</xdr:row>
      <xdr:rowOff>56424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41201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1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前年度と比較し改善している。地方債現在高や公営企業債等繰入見込額の減少、標準財政規模の増加が要因として考えられる。今後は事業の見直しとコストカットを進め、将来負担比率の抑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143298</xdr:rowOff>
    </xdr:from>
    <xdr:to>
      <xdr:col>81</xdr:col>
      <xdr:colOff>44450</xdr:colOff>
      <xdr:row>17</xdr:row>
      <xdr:rowOff>111548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543598"/>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13547</xdr:rowOff>
    </xdr:from>
    <xdr:to>
      <xdr:col>77</xdr:col>
      <xdr:colOff>44450</xdr:colOff>
      <xdr:row>17</xdr:row>
      <xdr:rowOff>111548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756747"/>
          <a:ext cx="889000" cy="2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13547</xdr:rowOff>
    </xdr:from>
    <xdr:to>
      <xdr:col>72</xdr:col>
      <xdr:colOff>203200</xdr:colOff>
      <xdr:row>16</xdr:row>
      <xdr:rowOff>160338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756747"/>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160338</xdr:rowOff>
    </xdr:from>
    <xdr:to>
      <xdr:col>68</xdr:col>
      <xdr:colOff>152400</xdr:colOff>
      <xdr:row>19</xdr:row>
      <xdr:rowOff>80328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903538"/>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92498</xdr:rowOff>
    </xdr:from>
    <xdr:to>
      <xdr:col>81</xdr:col>
      <xdr:colOff>95250</xdr:colOff>
      <xdr:row>15</xdr:row>
      <xdr:rowOff>22648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64575</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6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60748</xdr:rowOff>
    </xdr:from>
    <xdr:to>
      <xdr:col>77</xdr:col>
      <xdr:colOff>95250</xdr:colOff>
      <xdr:row>17</xdr:row>
      <xdr:rowOff>162348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97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147125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06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134197</xdr:rowOff>
    </xdr:from>
    <xdr:to>
      <xdr:col>73</xdr:col>
      <xdr:colOff>44450</xdr:colOff>
      <xdr:row>16</xdr:row>
      <xdr:rowOff>64347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7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49124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9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109538</xdr:rowOff>
    </xdr:from>
    <xdr:to>
      <xdr:col>68</xdr:col>
      <xdr:colOff>203200</xdr:colOff>
      <xdr:row>17</xdr:row>
      <xdr:rowOff>39688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85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24465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93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29528</xdr:rowOff>
    </xdr:from>
    <xdr:to>
      <xdr:col>64</xdr:col>
      <xdr:colOff>152400</xdr:colOff>
      <xdr:row>19</xdr:row>
      <xdr:rowOff>131128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2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115905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37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
1,994
87.09
3,622,390
3,341,054
267,000
1,824,464
2,724,218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16.5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診療所（老健含む）や保育園を直営で行っていることのほか、交通空白地域の解消のための公共交通や集落支援機構といった政策的事業を実施しており、多くの会計年度任用職員を雇用しており、類似団体平均を上回っている。事業適正化に向けた動きを加速し、適正否人員配置を行う等、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149860</xdr:rowOff>
    </xdr:from>
    <xdr:to>
      <xdr:col>24</xdr:col>
      <xdr:colOff>25400</xdr:colOff>
      <xdr:row>40</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7007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50800</xdr:rowOff>
    </xdr:from>
    <xdr:to>
      <xdr:col>19</xdr:col>
      <xdr:colOff>187325</xdr:colOff>
      <xdr:row>40</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08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100330</xdr:rowOff>
    </xdr:from>
    <xdr:to>
      <xdr:col>15</xdr:col>
      <xdr:colOff>98425</xdr:colOff>
      <xdr:row>40</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868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100330</xdr:rowOff>
    </xdr:from>
    <xdr:to>
      <xdr:col>11</xdr:col>
      <xdr:colOff>9525</xdr:colOff>
      <xdr:row>40</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868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99060</xdr:rowOff>
    </xdr:from>
    <xdr:to>
      <xdr:col>24</xdr:col>
      <xdr:colOff>76200</xdr:colOff>
      <xdr:row>41</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7637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114300</xdr:rowOff>
    </xdr:from>
    <xdr:to>
      <xdr:col>20</xdr:col>
      <xdr:colOff>38100</xdr:colOff>
      <xdr:row>41</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5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0</xdr:rowOff>
    </xdr:from>
    <xdr:to>
      <xdr:col>15</xdr:col>
      <xdr:colOff>149225</xdr:colOff>
      <xdr:row>40</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49530</xdr:rowOff>
    </xdr:from>
    <xdr:to>
      <xdr:col>11</xdr:col>
      <xdr:colOff>60325</xdr:colOff>
      <xdr:row>39</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0</xdr:rowOff>
    </xdr:from>
    <xdr:to>
      <xdr:col>6</xdr:col>
      <xdr:colOff>171450</xdr:colOff>
      <xdr:row>40</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類似団体平均を下回っているが、前年度より増加したのは、システムの標準化に伴う支出の増加等が要因である。維持修繕については、引き続き計画的な管理を進める。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30988</xdr:rowOff>
    </xdr:from>
    <xdr:to>
      <xdr:col>82</xdr:col>
      <xdr:colOff>107950</xdr:colOff>
      <xdr:row>14</xdr:row>
      <xdr:rowOff>76708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312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138430</xdr:rowOff>
    </xdr:from>
    <xdr:to>
      <xdr:col>78</xdr:col>
      <xdr:colOff>69850</xdr:colOff>
      <xdr:row>14</xdr:row>
      <xdr:rowOff>30988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672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74422</xdr:rowOff>
    </xdr:from>
    <xdr:to>
      <xdr:col>73</xdr:col>
      <xdr:colOff>180975</xdr:colOff>
      <xdr:row>13</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032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74422</xdr:rowOff>
    </xdr:from>
    <xdr:to>
      <xdr:col>69</xdr:col>
      <xdr:colOff>92075</xdr:colOff>
      <xdr:row>13</xdr:row>
      <xdr:rowOff>120142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032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25908</xdr:rowOff>
    </xdr:from>
    <xdr:to>
      <xdr:col>82</xdr:col>
      <xdr:colOff>158750</xdr:colOff>
      <xdr:row>14</xdr:row>
      <xdr:rowOff>127508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42435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151638</xdr:rowOff>
    </xdr:from>
    <xdr:to>
      <xdr:col>78</xdr:col>
      <xdr:colOff>120650</xdr:colOff>
      <xdr:row>14</xdr:row>
      <xdr:rowOff>81788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91965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49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87630</xdr:rowOff>
    </xdr:from>
    <xdr:to>
      <xdr:col>74</xdr:col>
      <xdr:colOff>31750</xdr:colOff>
      <xdr:row>14</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23622</xdr:rowOff>
    </xdr:from>
    <xdr:to>
      <xdr:col>69</xdr:col>
      <xdr:colOff>142875</xdr:colOff>
      <xdr:row>13</xdr:row>
      <xdr:rowOff>125222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5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135399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69342</xdr:rowOff>
    </xdr:from>
    <xdr:to>
      <xdr:col>65</xdr:col>
      <xdr:colOff>53975</xdr:colOff>
      <xdr:row>13</xdr:row>
      <xdr:rowOff>170942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9669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ポイント前後で推移しており、類似団体平均と同等である。扶助費関係費は法令に基づくものも多く、住民生活に直結するものであるため、現在のサービス水準を損なうことなく、適正な執行に努める。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57</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7053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187325</xdr:colOff>
      <xdr:row>56</xdr:row>
      <xdr:rowOff>149860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56</xdr:row>
      <xdr:rowOff>149860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682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104140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68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116857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99060</xdr:rowOff>
    </xdr:from>
    <xdr:to>
      <xdr:col>15</xdr:col>
      <xdr:colOff>149225</xdr:colOff>
      <xdr:row>57</xdr:row>
      <xdr:rowOff>29210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165117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積立金が増額しているが、繰出金、普通建設事業費、貸付金は減額となったため、類似団体平均に近づいている。特に普通建設事業のうち、単独事業分は前年比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億円減である。繰出金は前年比▲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億円減であるものの、診療所繰出金は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億円であり前年比</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ポイント増加しているため、診療所経営改革は急務である。なお、貸付金は令和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年度単年のみのため皆減となっている。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積立金は、ふるさと納税が好調であり、およそ</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倍となっている。本村では、指定寄付金は条例により、一旦基金へ積み立てることとなっており、増加の要因となっている。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124714</xdr:rowOff>
    </xdr:from>
    <xdr:to>
      <xdr:col>82</xdr:col>
      <xdr:colOff>107950</xdr:colOff>
      <xdr:row>58</xdr:row>
      <xdr:rowOff>8128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211564"/>
          <a:ext cx="0" cy="74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151655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992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8128</xdr:rowOff>
    </xdr:from>
    <xdr:to>
      <xdr:col>82</xdr:col>
      <xdr:colOff>196850</xdr:colOff>
      <xdr:row>58</xdr:row>
      <xdr:rowOff>8128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9952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39641</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5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124714</xdr:rowOff>
    </xdr:from>
    <xdr:to>
      <xdr:col>82</xdr:col>
      <xdr:colOff>196850</xdr:colOff>
      <xdr:row>53</xdr:row>
      <xdr:rowOff>124714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21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62992</xdr:rowOff>
    </xdr:from>
    <xdr:to>
      <xdr:col>82</xdr:col>
      <xdr:colOff>107950</xdr:colOff>
      <xdr:row>58</xdr:row>
      <xdr:rowOff>72136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64192"/>
          <a:ext cx="8382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58437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31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72136</xdr:rowOff>
    </xdr:from>
    <xdr:to>
      <xdr:col>78</xdr:col>
      <xdr:colOff>69850</xdr:colOff>
      <xdr:row>60</xdr:row>
      <xdr:rowOff>62992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016236"/>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137922</xdr:rowOff>
    </xdr:from>
    <xdr:to>
      <xdr:col>78</xdr:col>
      <xdr:colOff>120650</xdr:colOff>
      <xdr:row>56</xdr:row>
      <xdr:rowOff>68072</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56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78249</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33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60</xdr:row>
      <xdr:rowOff>62992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6254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46990</xdr:rowOff>
    </xdr:from>
    <xdr:to>
      <xdr:col>69</xdr:col>
      <xdr:colOff>92075</xdr:colOff>
      <xdr:row>59</xdr:row>
      <xdr:rowOff>83566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1625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30243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xdr:rowOff>
    </xdr:from>
    <xdr:to>
      <xdr:col>82</xdr:col>
      <xdr:colOff>158750</xdr:colOff>
      <xdr:row>56</xdr:row>
      <xdr:rowOff>113792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155719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12192</xdr:rowOff>
    </xdr:from>
    <xdr:to>
      <xdr:col>74</xdr:col>
      <xdr:colOff>31750</xdr:colOff>
      <xdr:row>60</xdr:row>
      <xdr:rowOff>113792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9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98569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38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32766</xdr:rowOff>
    </xdr:from>
    <xdr:to>
      <xdr:col>65</xdr:col>
      <xdr:colOff>53975</xdr:colOff>
      <xdr:row>59</xdr:row>
      <xdr:rowOff>134366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119143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3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類似団体の平均値と同程度となっている。令和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年度より簡水事業、小排事業が企業会計へと移行し、一般会計繰出金も補助金となったため増加しているが、令和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前年度と比較し、全体的に増加しているものの、経常一般財源も令和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年度は増加したことで、前年比</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ただし、増加傾向であることには変わりがないため、一般補助金を含め、事業の精査等は行っていかなければならない。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39</xdr:row>
      <xdr:rowOff>33274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477508"/>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39</xdr:row>
      <xdr:rowOff>33274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148324"/>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147574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0706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106426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0706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153924</xdr:rowOff>
    </xdr:from>
    <xdr:to>
      <xdr:col>78</xdr:col>
      <xdr:colOff>120650</xdr:colOff>
      <xdr:row>39</xdr:row>
      <xdr:rowOff>84074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68851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75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診療所移転や</a:t>
          </a:r>
          <a:r>
            <a:rPr kumimoji="1" lang="en-US" altLang="ja-JP" sz="1300">
              <a:latin typeface="ＭＳ Ｐゴシック" panose="020B0600070205080204" pitchFamily="50" charset="-128"/>
              <a:ea typeface="ＭＳ Ｐゴシック" panose="020B0600070205080204" pitchFamily="50" charset="-128"/>
            </a:rPr>
            <a:t>CATV</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FT</a:t>
          </a:r>
          <a:r>
            <a:rPr kumimoji="1" lang="ja-JP" altLang="en-US" sz="1300">
              <a:latin typeface="ＭＳ Ｐゴシック" panose="020B0600070205080204" pitchFamily="50" charset="-128"/>
              <a:ea typeface="ＭＳ Ｐゴシック" panose="020B0600070205080204" pitchFamily="50" charset="-128"/>
            </a:rPr>
            <a:t>ＴＨ化のための借入金の元金償還が令和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年度より本格的に開始され、公債費の比率が増加している。令和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年度は、実質公債費比率改善のために元金繰上償還を行っており、公債費の占める割合はさらに増加した。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実質公債費比率改善のために、繰上償還をは続することとなっているため、当面の間は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ポイント台で推移するものと思われる。また、借入金に頼らない事業を実施することも必要である。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96520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210539"/>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77</xdr:row>
      <xdr:rowOff>8889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1457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130811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145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76</xdr:row>
      <xdr:rowOff>153670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1610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45720</xdr:rowOff>
    </xdr:from>
    <xdr:to>
      <xdr:col>24</xdr:col>
      <xdr:colOff>76200</xdr:colOff>
      <xdr:row>77</xdr:row>
      <xdr:rowOff>147320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17797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80011</xdr:rowOff>
    </xdr:from>
    <xdr:to>
      <xdr:col>11</xdr:col>
      <xdr:colOff>60325</xdr:colOff>
      <xdr:row>77</xdr:row>
      <xdr:rowOff>10161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年度は、人件費をはじめ全体的にが増加しているが、普通交付税等の増加による経常一般財源の増加により、前年度から改善していると考えられる。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類似団体平均と比較すれば、まだ上回っている状況であり、今後も固定費の上昇が継続することを考えれば、コストを意識した事業精査や経営改善への取組みによる歳出抑制が必要である。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138430</xdr:rowOff>
    </xdr:from>
    <xdr:to>
      <xdr:col>82</xdr:col>
      <xdr:colOff>107950</xdr:colOff>
      <xdr:row>79</xdr:row>
      <xdr:rowOff>92711</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82830"/>
          <a:ext cx="0" cy="115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64788</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92711</xdr:rowOff>
    </xdr:from>
    <xdr:to>
      <xdr:col>82</xdr:col>
      <xdr:colOff>196850</xdr:colOff>
      <xdr:row>79</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53357</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138430</xdr:rowOff>
    </xdr:from>
    <xdr:to>
      <xdr:col>82</xdr:col>
      <xdr:colOff>196850</xdr:colOff>
      <xdr:row>72</xdr:row>
      <xdr:rowOff>138430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8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165100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538200"/>
          <a:ext cx="8382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142239</xdr:rowOff>
    </xdr:from>
    <xdr:to>
      <xdr:col>78</xdr:col>
      <xdr:colOff>69850</xdr:colOff>
      <xdr:row>81</xdr:row>
      <xdr:rowOff>100330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686789"/>
          <a:ext cx="889000" cy="30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41911</xdr:rowOff>
    </xdr:from>
    <xdr:to>
      <xdr:col>78</xdr:col>
      <xdr:colOff>120650</xdr:colOff>
      <xdr:row>76</xdr:row>
      <xdr:rowOff>143511</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153687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79</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340080"/>
          <a:ext cx="8890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15239</xdr:rowOff>
    </xdr:from>
    <xdr:to>
      <xdr:col>74</xdr:col>
      <xdr:colOff>31750</xdr:colOff>
      <xdr:row>76</xdr:row>
      <xdr:rowOff>116839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127017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130811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340080"/>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91440</xdr:rowOff>
    </xdr:from>
    <xdr:to>
      <xdr:col>69</xdr:col>
      <xdr:colOff>142875</xdr:colOff>
      <xdr:row>76</xdr:row>
      <xdr:rowOff>21589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31767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22877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9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49530</xdr:rowOff>
    </xdr:from>
    <xdr:to>
      <xdr:col>78</xdr:col>
      <xdr:colOff>120650</xdr:colOff>
      <xdr:row>81</xdr:row>
      <xdr:rowOff>151130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135907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402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91439</xdr:rowOff>
    </xdr:from>
    <xdr:to>
      <xdr:col>74</xdr:col>
      <xdr:colOff>31750</xdr:colOff>
      <xdr:row>80</xdr:row>
      <xdr:rowOff>21589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6366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72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80011</xdr:rowOff>
    </xdr:from>
    <xdr:to>
      <xdr:col>65</xdr:col>
      <xdr:colOff>53975</xdr:colOff>
      <xdr:row>79</xdr:row>
      <xdr:rowOff>10161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166388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129499</xdr:rowOff>
    </xdr:from>
    <xdr:to>
      <xdr:col>29</xdr:col>
      <xdr:colOff>127000</xdr:colOff>
      <xdr:row>17</xdr:row>
      <xdr:rowOff>4872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20324"/>
          <a:ext cx="647700" cy="46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4872</xdr:rowOff>
    </xdr:from>
    <xdr:to>
      <xdr:col>26</xdr:col>
      <xdr:colOff>50800</xdr:colOff>
      <xdr:row>17</xdr:row>
      <xdr:rowOff>51972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67147"/>
          <a:ext cx="698500" cy="47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51972</xdr:rowOff>
    </xdr:from>
    <xdr:to>
      <xdr:col>22</xdr:col>
      <xdr:colOff>114300</xdr:colOff>
      <xdr:row>17</xdr:row>
      <xdr:rowOff>63981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14247"/>
          <a:ext cx="698500" cy="12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63981</xdr:rowOff>
    </xdr:from>
    <xdr:to>
      <xdr:col>18</xdr:col>
      <xdr:colOff>177800</xdr:colOff>
      <xdr:row>17</xdr:row>
      <xdr:rowOff>96377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26256"/>
          <a:ext cx="698500" cy="32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78699</xdr:rowOff>
    </xdr:from>
    <xdr:to>
      <xdr:col>29</xdr:col>
      <xdr:colOff>177800</xdr:colOff>
      <xdr:row>17</xdr:row>
      <xdr:rowOff>8849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6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95226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1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125522</xdr:rowOff>
    </xdr:from>
    <xdr:to>
      <xdr:col>26</xdr:col>
      <xdr:colOff>101600</xdr:colOff>
      <xdr:row>17</xdr:row>
      <xdr:rowOff>55672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1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65849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85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1172</xdr:rowOff>
    </xdr:from>
    <xdr:to>
      <xdr:col>22</xdr:col>
      <xdr:colOff>165100</xdr:colOff>
      <xdr:row>17</xdr:row>
      <xdr:rowOff>102772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63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112949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3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13181</xdr:rowOff>
    </xdr:from>
    <xdr:to>
      <xdr:col>19</xdr:col>
      <xdr:colOff>38100</xdr:colOff>
      <xdr:row>17</xdr:row>
      <xdr:rowOff>114781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7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124958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4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45577</xdr:rowOff>
    </xdr:from>
    <xdr:to>
      <xdr:col>15</xdr:col>
      <xdr:colOff>101600</xdr:colOff>
      <xdr:row>17</xdr:row>
      <xdr:rowOff>147177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07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157354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7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32520</xdr:rowOff>
    </xdr:from>
    <xdr:to>
      <xdr:col>29</xdr:col>
      <xdr:colOff>127000</xdr:colOff>
      <xdr:row>35</xdr:row>
      <xdr:rowOff>41184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642870"/>
          <a:ext cx="647700" cy="8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41184</xdr:rowOff>
    </xdr:from>
    <xdr:to>
      <xdr:col>26</xdr:col>
      <xdr:colOff>50800</xdr:colOff>
      <xdr:row>35</xdr:row>
      <xdr:rowOff>126657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651534"/>
          <a:ext cx="698500" cy="85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126657</xdr:rowOff>
    </xdr:from>
    <xdr:to>
      <xdr:col>22</xdr:col>
      <xdr:colOff>114300</xdr:colOff>
      <xdr:row>35</xdr:row>
      <xdr:rowOff>168234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737007"/>
          <a:ext cx="698500" cy="4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168234</xdr:rowOff>
    </xdr:from>
    <xdr:to>
      <xdr:col>18</xdr:col>
      <xdr:colOff>177800</xdr:colOff>
      <xdr:row>35</xdr:row>
      <xdr:rowOff>241940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78584"/>
          <a:ext cx="698500" cy="73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324620</xdr:rowOff>
    </xdr:from>
    <xdr:to>
      <xdr:col>29</xdr:col>
      <xdr:colOff>177800</xdr:colOff>
      <xdr:row>35</xdr:row>
      <xdr:rowOff>83320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592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169697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43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333284</xdr:rowOff>
    </xdr:from>
    <xdr:to>
      <xdr:col>26</xdr:col>
      <xdr:colOff>101600</xdr:colOff>
      <xdr:row>35</xdr:row>
      <xdr:rowOff>91984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600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102161</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36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75857</xdr:rowOff>
    </xdr:from>
    <xdr:to>
      <xdr:col>22</xdr:col>
      <xdr:colOff>165100</xdr:colOff>
      <xdr:row>35</xdr:row>
      <xdr:rowOff>177457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686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187634</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45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117434</xdr:rowOff>
    </xdr:from>
    <xdr:to>
      <xdr:col>19</xdr:col>
      <xdr:colOff>38100</xdr:colOff>
      <xdr:row>35</xdr:row>
      <xdr:rowOff>219034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27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229211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9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191140</xdr:rowOff>
    </xdr:from>
    <xdr:to>
      <xdr:col>15</xdr:col>
      <xdr:colOff>101600</xdr:colOff>
      <xdr:row>35</xdr:row>
      <xdr:rowOff>292740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01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302917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57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
1,994
87.09
3,622,390
3,341,054
267,000
1,824,464
2,724,218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16.5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111695</xdr:rowOff>
    </xdr:from>
    <xdr:to>
      <xdr:col>24</xdr:col>
      <xdr:colOff>63500</xdr:colOff>
      <xdr:row>35</xdr:row>
      <xdr:rowOff>161381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12445"/>
          <a:ext cx="838200" cy="4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161381</xdr:rowOff>
    </xdr:from>
    <xdr:to>
      <xdr:col>19</xdr:col>
      <xdr:colOff>177800</xdr:colOff>
      <xdr:row>36</xdr:row>
      <xdr:rowOff>29703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62131"/>
          <a:ext cx="889000" cy="3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29703</xdr:rowOff>
    </xdr:from>
    <xdr:to>
      <xdr:col>15</xdr:col>
      <xdr:colOff>50800</xdr:colOff>
      <xdr:row>36</xdr:row>
      <xdr:rowOff>31109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01903"/>
          <a:ext cx="889000" cy="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31109</xdr:rowOff>
    </xdr:from>
    <xdr:to>
      <xdr:col>10</xdr:col>
      <xdr:colOff>114300</xdr:colOff>
      <xdr:row>36</xdr:row>
      <xdr:rowOff>71110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03309"/>
          <a:ext cx="889000" cy="4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60895</xdr:rowOff>
    </xdr:from>
    <xdr:to>
      <xdr:col>24</xdr:col>
      <xdr:colOff>114300</xdr:colOff>
      <xdr:row>35</xdr:row>
      <xdr:rowOff>162495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83772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1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110581</xdr:rowOff>
    </xdr:from>
    <xdr:to>
      <xdr:col>20</xdr:col>
      <xdr:colOff>38100</xdr:colOff>
      <xdr:row>36</xdr:row>
      <xdr:rowOff>40731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57258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8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150353</xdr:rowOff>
    </xdr:from>
    <xdr:to>
      <xdr:col>15</xdr:col>
      <xdr:colOff>101600</xdr:colOff>
      <xdr:row>36</xdr:row>
      <xdr:rowOff>80503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97030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2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151759</xdr:rowOff>
    </xdr:from>
    <xdr:to>
      <xdr:col>10</xdr:col>
      <xdr:colOff>165100</xdr:colOff>
      <xdr:row>36</xdr:row>
      <xdr:rowOff>81909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5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98436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2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20310</xdr:rowOff>
    </xdr:from>
    <xdr:to>
      <xdr:col>6</xdr:col>
      <xdr:colOff>38100</xdr:colOff>
      <xdr:row>36</xdr:row>
      <xdr:rowOff>121910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138437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6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46890</xdr:rowOff>
    </xdr:from>
    <xdr:to>
      <xdr:col>24</xdr:col>
      <xdr:colOff>63500</xdr:colOff>
      <xdr:row>57</xdr:row>
      <xdr:rowOff>119312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9540"/>
          <a:ext cx="838200" cy="7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80809</xdr:rowOff>
    </xdr:from>
    <xdr:to>
      <xdr:col>19</xdr:col>
      <xdr:colOff>177800</xdr:colOff>
      <xdr:row>57</xdr:row>
      <xdr:rowOff>119312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53459"/>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80809</xdr:rowOff>
    </xdr:from>
    <xdr:to>
      <xdr:col>15</xdr:col>
      <xdr:colOff>50800</xdr:colOff>
      <xdr:row>57</xdr:row>
      <xdr:rowOff>115825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3459"/>
          <a:ext cx="889000" cy="3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78291</xdr:rowOff>
    </xdr:from>
    <xdr:to>
      <xdr:col>10</xdr:col>
      <xdr:colOff>114300</xdr:colOff>
      <xdr:row>57</xdr:row>
      <xdr:rowOff>115825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50941"/>
          <a:ext cx="889000" cy="3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167540</xdr:rowOff>
    </xdr:from>
    <xdr:to>
      <xdr:col>24</xdr:col>
      <xdr:colOff>114300</xdr:colOff>
      <xdr:row>57</xdr:row>
      <xdr:rowOff>97690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145967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68512</xdr:rowOff>
    </xdr:from>
    <xdr:to>
      <xdr:col>20</xdr:col>
      <xdr:colOff>38100</xdr:colOff>
      <xdr:row>57</xdr:row>
      <xdr:rowOff>170112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161239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3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30009</xdr:rowOff>
    </xdr:from>
    <xdr:to>
      <xdr:col>15</xdr:col>
      <xdr:colOff>101600</xdr:colOff>
      <xdr:row>57</xdr:row>
      <xdr:rowOff>131609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122736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89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65025</xdr:rowOff>
    </xdr:from>
    <xdr:to>
      <xdr:col>10</xdr:col>
      <xdr:colOff>165100</xdr:colOff>
      <xdr:row>57</xdr:row>
      <xdr:rowOff>166625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157752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3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27491</xdr:rowOff>
    </xdr:from>
    <xdr:to>
      <xdr:col>6</xdr:col>
      <xdr:colOff>38100</xdr:colOff>
      <xdr:row>57</xdr:row>
      <xdr:rowOff>129091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145618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7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91667</xdr:rowOff>
    </xdr:from>
    <xdr:to>
      <xdr:col>24</xdr:col>
      <xdr:colOff>63500</xdr:colOff>
      <xdr:row>78</xdr:row>
      <xdr:rowOff>93450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64767"/>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2440</xdr:rowOff>
    </xdr:from>
    <xdr:to>
      <xdr:col>19</xdr:col>
      <xdr:colOff>177800</xdr:colOff>
      <xdr:row>78</xdr:row>
      <xdr:rowOff>93450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75540"/>
          <a:ext cx="889000" cy="9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2440</xdr:rowOff>
    </xdr:from>
    <xdr:to>
      <xdr:col>15</xdr:col>
      <xdr:colOff>50800</xdr:colOff>
      <xdr:row>78</xdr:row>
      <xdr:rowOff>88813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75540"/>
          <a:ext cx="889000" cy="8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88813</xdr:rowOff>
    </xdr:from>
    <xdr:to>
      <xdr:col>10</xdr:col>
      <xdr:colOff>114300</xdr:colOff>
      <xdr:row>78</xdr:row>
      <xdr:rowOff>105181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1913"/>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40867</xdr:rowOff>
    </xdr:from>
    <xdr:to>
      <xdr:col>24</xdr:col>
      <xdr:colOff>114300</xdr:colOff>
      <xdr:row>78</xdr:row>
      <xdr:rowOff>142467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127244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42650</xdr:rowOff>
    </xdr:from>
    <xdr:to>
      <xdr:col>20</xdr:col>
      <xdr:colOff>38100</xdr:colOff>
      <xdr:row>78</xdr:row>
      <xdr:rowOff>144250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135377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0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123090</xdr:rowOff>
    </xdr:from>
    <xdr:to>
      <xdr:col>15</xdr:col>
      <xdr:colOff>101600</xdr:colOff>
      <xdr:row>78</xdr:row>
      <xdr:rowOff>53240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44367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1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38013</xdr:rowOff>
    </xdr:from>
    <xdr:to>
      <xdr:col>10</xdr:col>
      <xdr:colOff>165100</xdr:colOff>
      <xdr:row>78</xdr:row>
      <xdr:rowOff>139613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130740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54381</xdr:rowOff>
    </xdr:from>
    <xdr:to>
      <xdr:col>6</xdr:col>
      <xdr:colOff>38100</xdr:colOff>
      <xdr:row>78</xdr:row>
      <xdr:rowOff>155981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147108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2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7265</xdr:rowOff>
    </xdr:from>
    <xdr:to>
      <xdr:col>24</xdr:col>
      <xdr:colOff>63500</xdr:colOff>
      <xdr:row>97</xdr:row>
      <xdr:rowOff>52919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37915"/>
          <a:ext cx="838200" cy="4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7265</xdr:rowOff>
    </xdr:from>
    <xdr:to>
      <xdr:col>19</xdr:col>
      <xdr:colOff>177800</xdr:colOff>
      <xdr:row>97</xdr:row>
      <xdr:rowOff>8364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37915"/>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150564</xdr:rowOff>
    </xdr:from>
    <xdr:to>
      <xdr:col>15</xdr:col>
      <xdr:colOff>50800</xdr:colOff>
      <xdr:row>97</xdr:row>
      <xdr:rowOff>8364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09764"/>
          <a:ext cx="8890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150564</xdr:rowOff>
    </xdr:from>
    <xdr:to>
      <xdr:col>10</xdr:col>
      <xdr:colOff>114300</xdr:colOff>
      <xdr:row>97</xdr:row>
      <xdr:rowOff>118168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09764"/>
          <a:ext cx="889000" cy="1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2119</xdr:rowOff>
    </xdr:from>
    <xdr:to>
      <xdr:col>24</xdr:col>
      <xdr:colOff>114300</xdr:colOff>
      <xdr:row>97</xdr:row>
      <xdr:rowOff>103719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3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151996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1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127915</xdr:rowOff>
    </xdr:from>
    <xdr:to>
      <xdr:col>20</xdr:col>
      <xdr:colOff>38100</xdr:colOff>
      <xdr:row>97</xdr:row>
      <xdr:rowOff>58065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49192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129014</xdr:rowOff>
    </xdr:from>
    <xdr:to>
      <xdr:col>15</xdr:col>
      <xdr:colOff>101600</xdr:colOff>
      <xdr:row>97</xdr:row>
      <xdr:rowOff>59164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50291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8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99764</xdr:rowOff>
    </xdr:from>
    <xdr:to>
      <xdr:col>10</xdr:col>
      <xdr:colOff>165100</xdr:colOff>
      <xdr:row>97</xdr:row>
      <xdr:rowOff>29914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5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21041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5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67368</xdr:rowOff>
    </xdr:from>
    <xdr:to>
      <xdr:col>6</xdr:col>
      <xdr:colOff>38100</xdr:colOff>
      <xdr:row>97</xdr:row>
      <xdr:rowOff>168968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160095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9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60577</xdr:rowOff>
    </xdr:from>
    <xdr:to>
      <xdr:col>55</xdr:col>
      <xdr:colOff>0</xdr:colOff>
      <xdr:row>34</xdr:row>
      <xdr:rowOff>77859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718427"/>
          <a:ext cx="838200" cy="18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77859</xdr:rowOff>
    </xdr:from>
    <xdr:to>
      <xdr:col>50</xdr:col>
      <xdr:colOff>114300</xdr:colOff>
      <xdr:row>35</xdr:row>
      <xdr:rowOff>115770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907159"/>
          <a:ext cx="889000" cy="20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115770</xdr:rowOff>
    </xdr:from>
    <xdr:to>
      <xdr:col>45</xdr:col>
      <xdr:colOff>177800</xdr:colOff>
      <xdr:row>36</xdr:row>
      <xdr:rowOff>14286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16520"/>
          <a:ext cx="889000" cy="6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108023</xdr:rowOff>
    </xdr:from>
    <xdr:to>
      <xdr:col>41</xdr:col>
      <xdr:colOff>50800</xdr:colOff>
      <xdr:row>36</xdr:row>
      <xdr:rowOff>14286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37323"/>
          <a:ext cx="889000" cy="24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40819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9777</xdr:rowOff>
    </xdr:from>
    <xdr:to>
      <xdr:col>55</xdr:col>
      <xdr:colOff>50800</xdr:colOff>
      <xdr:row>33</xdr:row>
      <xdr:rowOff>111377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66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32654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5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27059</xdr:rowOff>
    </xdr:from>
    <xdr:to>
      <xdr:col>50</xdr:col>
      <xdr:colOff>165100</xdr:colOff>
      <xdr:row>34</xdr:row>
      <xdr:rowOff>128659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5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145186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3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64970</xdr:rowOff>
    </xdr:from>
    <xdr:to>
      <xdr:col>46</xdr:col>
      <xdr:colOff>38100</xdr:colOff>
      <xdr:row>35</xdr:row>
      <xdr:rowOff>166570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6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11647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4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134936</xdr:rowOff>
    </xdr:from>
    <xdr:to>
      <xdr:col>41</xdr:col>
      <xdr:colOff>101600</xdr:colOff>
      <xdr:row>36</xdr:row>
      <xdr:rowOff>65086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81613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1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57223</xdr:rowOff>
    </xdr:from>
    <xdr:to>
      <xdr:col>36</xdr:col>
      <xdr:colOff>165100</xdr:colOff>
      <xdr:row>34</xdr:row>
      <xdr:rowOff>158823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8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3900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6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160003</xdr:rowOff>
    </xdr:from>
    <xdr:to>
      <xdr:col>55</xdr:col>
      <xdr:colOff>0</xdr:colOff>
      <xdr:row>59</xdr:row>
      <xdr:rowOff>7299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104103"/>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160003</xdr:rowOff>
    </xdr:from>
    <xdr:to>
      <xdr:col>50</xdr:col>
      <xdr:colOff>114300</xdr:colOff>
      <xdr:row>58</xdr:row>
      <xdr:rowOff>165645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104103"/>
          <a:ext cx="889000" cy="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165645</xdr:rowOff>
    </xdr:from>
    <xdr:to>
      <xdr:col>45</xdr:col>
      <xdr:colOff>177800</xdr:colOff>
      <xdr:row>58</xdr:row>
      <xdr:rowOff>170998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109745"/>
          <a:ext cx="8890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156650</xdr:rowOff>
    </xdr:from>
    <xdr:to>
      <xdr:col>41</xdr:col>
      <xdr:colOff>50800</xdr:colOff>
      <xdr:row>58</xdr:row>
      <xdr:rowOff>170998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100750"/>
          <a:ext cx="889000" cy="1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127949</xdr:rowOff>
    </xdr:from>
    <xdr:to>
      <xdr:col>55</xdr:col>
      <xdr:colOff>50800</xdr:colOff>
      <xdr:row>59</xdr:row>
      <xdr:rowOff>58099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7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109203</xdr:rowOff>
    </xdr:from>
    <xdr:to>
      <xdr:col>50</xdr:col>
      <xdr:colOff>165100</xdr:colOff>
      <xdr:row>59</xdr:row>
      <xdr:rowOff>39353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30480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4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114845</xdr:rowOff>
    </xdr:from>
    <xdr:to>
      <xdr:col>46</xdr:col>
      <xdr:colOff>38100</xdr:colOff>
      <xdr:row>59</xdr:row>
      <xdr:rowOff>44995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36122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5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120198</xdr:rowOff>
    </xdr:from>
    <xdr:to>
      <xdr:col>41</xdr:col>
      <xdr:colOff>101600</xdr:colOff>
      <xdr:row>59</xdr:row>
      <xdr:rowOff>50348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41475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5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105850</xdr:rowOff>
    </xdr:from>
    <xdr:to>
      <xdr:col>36</xdr:col>
      <xdr:colOff>165100</xdr:colOff>
      <xdr:row>59</xdr:row>
      <xdr:rowOff>36000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27127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4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138525</xdr:rowOff>
    </xdr:from>
    <xdr:to>
      <xdr:col>55</xdr:col>
      <xdr:colOff>0</xdr:colOff>
      <xdr:row>78</xdr:row>
      <xdr:rowOff>139609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11625"/>
          <a:ext cx="8382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138525</xdr:rowOff>
    </xdr:from>
    <xdr:to>
      <xdr:col>50</xdr:col>
      <xdr:colOff>114300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11625"/>
          <a:ext cx="8890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128020</xdr:rowOff>
    </xdr:from>
    <xdr:to>
      <xdr:col>45</xdr:col>
      <xdr:colOff>177800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01120"/>
          <a:ext cx="889000" cy="1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78113</xdr:rowOff>
    </xdr:from>
    <xdr:to>
      <xdr:col>41</xdr:col>
      <xdr:colOff>50800</xdr:colOff>
      <xdr:row>78</xdr:row>
      <xdr:rowOff>128020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51213"/>
          <a:ext cx="889000" cy="4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88809</xdr:rowOff>
    </xdr:from>
    <xdr:to>
      <xdr:col>55</xdr:col>
      <xdr:colOff>50800</xdr:colOff>
      <xdr:row>79</xdr:row>
      <xdr:rowOff>18959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3736</xdr:rowOff>
    </xdr:from>
    <xdr:ext cx="313932"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76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87725</xdr:rowOff>
    </xdr:from>
    <xdr:to>
      <xdr:col>50</xdr:col>
      <xdr:colOff>165100</xdr:colOff>
      <xdr:row>79</xdr:row>
      <xdr:rowOff>17875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9002</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5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77220</xdr:rowOff>
    </xdr:from>
    <xdr:to>
      <xdr:col>41</xdr:col>
      <xdr:colOff>101600</xdr:colOff>
      <xdr:row>79</xdr:row>
      <xdr:rowOff>7370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5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169947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4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27313</xdr:rowOff>
    </xdr:from>
    <xdr:to>
      <xdr:col>36</xdr:col>
      <xdr:colOff>165100</xdr:colOff>
      <xdr:row>78</xdr:row>
      <xdr:rowOff>128913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120040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152595</xdr:rowOff>
    </xdr:from>
    <xdr:to>
      <xdr:col>55</xdr:col>
      <xdr:colOff>0</xdr:colOff>
      <xdr:row>97</xdr:row>
      <xdr:rowOff>96839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11795"/>
          <a:ext cx="838200" cy="11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152595</xdr:rowOff>
    </xdr:from>
    <xdr:to>
      <xdr:col>50</xdr:col>
      <xdr:colOff>114300</xdr:colOff>
      <xdr:row>97</xdr:row>
      <xdr:rowOff>49949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11795"/>
          <a:ext cx="889000" cy="6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49949</xdr:rowOff>
    </xdr:from>
    <xdr:to>
      <xdr:col>45</xdr:col>
      <xdr:colOff>177800</xdr:colOff>
      <xdr:row>97</xdr:row>
      <xdr:rowOff>78715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80599"/>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53874</xdr:rowOff>
    </xdr:from>
    <xdr:to>
      <xdr:col>41</xdr:col>
      <xdr:colOff>50800</xdr:colOff>
      <xdr:row>97</xdr:row>
      <xdr:rowOff>78715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684524"/>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46039</xdr:rowOff>
    </xdr:from>
    <xdr:to>
      <xdr:col>55</xdr:col>
      <xdr:colOff>50800</xdr:colOff>
      <xdr:row>97</xdr:row>
      <xdr:rowOff>147639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7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24466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101795</xdr:rowOff>
    </xdr:from>
    <xdr:to>
      <xdr:col>50</xdr:col>
      <xdr:colOff>165100</xdr:colOff>
      <xdr:row>97</xdr:row>
      <xdr:rowOff>31945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23072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65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170599</xdr:rowOff>
    </xdr:from>
    <xdr:to>
      <xdr:col>46</xdr:col>
      <xdr:colOff>38100</xdr:colOff>
      <xdr:row>97</xdr:row>
      <xdr:rowOff>100749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91876</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72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27915</xdr:rowOff>
    </xdr:from>
    <xdr:to>
      <xdr:col>41</xdr:col>
      <xdr:colOff>101600</xdr:colOff>
      <xdr:row>97</xdr:row>
      <xdr:rowOff>129515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120642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75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3074</xdr:rowOff>
    </xdr:from>
    <xdr:to>
      <xdr:col>36</xdr:col>
      <xdr:colOff>165100</xdr:colOff>
      <xdr:row>97</xdr:row>
      <xdr:rowOff>104674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3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95801</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72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37356</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23906"/>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18721</xdr:rowOff>
    </xdr:from>
    <xdr:to>
      <xdr:col>76</xdr:col>
      <xdr:colOff>114300</xdr:colOff>
      <xdr:row>39</xdr:row>
      <xdr:rowOff>37356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05271"/>
          <a:ext cx="889000" cy="1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4094</xdr:rowOff>
    </xdr:from>
    <xdr:to>
      <xdr:col>71</xdr:col>
      <xdr:colOff>177800</xdr:colOff>
      <xdr:row>39</xdr:row>
      <xdr:rowOff>18721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690644"/>
          <a:ext cx="889000" cy="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158006</xdr:rowOff>
    </xdr:from>
    <xdr:to>
      <xdr:col>76</xdr:col>
      <xdr:colOff>165100</xdr:colOff>
      <xdr:row>39</xdr:row>
      <xdr:rowOff>88156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7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79283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76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139371</xdr:rowOff>
    </xdr:from>
    <xdr:to>
      <xdr:col>72</xdr:col>
      <xdr:colOff>38100</xdr:colOff>
      <xdr:row>39</xdr:row>
      <xdr:rowOff>69521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5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60648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74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124744</xdr:rowOff>
    </xdr:from>
    <xdr:to>
      <xdr:col>67</xdr:col>
      <xdr:colOff>101600</xdr:colOff>
      <xdr:row>39</xdr:row>
      <xdr:rowOff>54894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3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46021</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73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162548</xdr:rowOff>
    </xdr:from>
    <xdr:to>
      <xdr:col>85</xdr:col>
      <xdr:colOff>127000</xdr:colOff>
      <xdr:row>76</xdr:row>
      <xdr:rowOff>117962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021298"/>
          <a:ext cx="838200" cy="12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117962</xdr:rowOff>
    </xdr:from>
    <xdr:to>
      <xdr:col>81</xdr:col>
      <xdr:colOff>50800</xdr:colOff>
      <xdr:row>76</xdr:row>
      <xdr:rowOff>163959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148162"/>
          <a:ext cx="889000" cy="4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150597</xdr:rowOff>
    </xdr:from>
    <xdr:to>
      <xdr:col>76</xdr:col>
      <xdr:colOff>114300</xdr:colOff>
      <xdr:row>76</xdr:row>
      <xdr:rowOff>163959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180797"/>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150597</xdr:rowOff>
    </xdr:from>
    <xdr:to>
      <xdr:col>71</xdr:col>
      <xdr:colOff>177800</xdr:colOff>
      <xdr:row>77</xdr:row>
      <xdr:rowOff>6021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180797"/>
          <a:ext cx="8890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111748</xdr:rowOff>
    </xdr:from>
    <xdr:to>
      <xdr:col>85</xdr:col>
      <xdr:colOff>177800</xdr:colOff>
      <xdr:row>76</xdr:row>
      <xdr:rowOff>41898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134625</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82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67162</xdr:rowOff>
    </xdr:from>
    <xdr:to>
      <xdr:col>81</xdr:col>
      <xdr:colOff>101600</xdr:colOff>
      <xdr:row>76</xdr:row>
      <xdr:rowOff>168762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13840</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87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113159</xdr:rowOff>
    </xdr:from>
    <xdr:to>
      <xdr:col>76</xdr:col>
      <xdr:colOff>165100</xdr:colOff>
      <xdr:row>77</xdr:row>
      <xdr:rowOff>43309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1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59836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91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99797</xdr:rowOff>
    </xdr:from>
    <xdr:to>
      <xdr:col>72</xdr:col>
      <xdr:colOff>38100</xdr:colOff>
      <xdr:row>77</xdr:row>
      <xdr:rowOff>29947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46474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90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126671</xdr:rowOff>
    </xdr:from>
    <xdr:to>
      <xdr:col>67</xdr:col>
      <xdr:colOff>101600</xdr:colOff>
      <xdr:row>77</xdr:row>
      <xdr:rowOff>56821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5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73348</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93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46189</xdr:rowOff>
    </xdr:from>
    <xdr:to>
      <xdr:col>85</xdr:col>
      <xdr:colOff>127000</xdr:colOff>
      <xdr:row>96</xdr:row>
      <xdr:rowOff>162626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505389"/>
          <a:ext cx="838200" cy="11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162626</xdr:rowOff>
    </xdr:from>
    <xdr:to>
      <xdr:col>81</xdr:col>
      <xdr:colOff>50800</xdr:colOff>
      <xdr:row>97</xdr:row>
      <xdr:rowOff>143593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621826"/>
          <a:ext cx="889000" cy="15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122056</xdr:rowOff>
    </xdr:from>
    <xdr:to>
      <xdr:col>76</xdr:col>
      <xdr:colOff>114300</xdr:colOff>
      <xdr:row>97</xdr:row>
      <xdr:rowOff>143593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52706"/>
          <a:ext cx="889000" cy="2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122056</xdr:rowOff>
    </xdr:from>
    <xdr:to>
      <xdr:col>71</xdr:col>
      <xdr:colOff>177800</xdr:colOff>
      <xdr:row>98</xdr:row>
      <xdr:rowOff>78854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52706"/>
          <a:ext cx="889000" cy="1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166839</xdr:rowOff>
    </xdr:from>
    <xdr:to>
      <xdr:col>85</xdr:col>
      <xdr:colOff>177800</xdr:colOff>
      <xdr:row>96</xdr:row>
      <xdr:rowOff>96989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45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18266</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30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111826</xdr:rowOff>
    </xdr:from>
    <xdr:to>
      <xdr:col>81</xdr:col>
      <xdr:colOff>101600</xdr:colOff>
      <xdr:row>97</xdr:row>
      <xdr:rowOff>41976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57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58503</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34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92793</xdr:rowOff>
    </xdr:from>
    <xdr:to>
      <xdr:col>76</xdr:col>
      <xdr:colOff>165100</xdr:colOff>
      <xdr:row>98</xdr:row>
      <xdr:rowOff>22943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14070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71256</xdr:rowOff>
    </xdr:from>
    <xdr:to>
      <xdr:col>72</xdr:col>
      <xdr:colOff>38100</xdr:colOff>
      <xdr:row>98</xdr:row>
      <xdr:rowOff>1406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163983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9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28054</xdr:rowOff>
    </xdr:from>
    <xdr:to>
      <xdr:col>67</xdr:col>
      <xdr:colOff>101600</xdr:colOff>
      <xdr:row>98</xdr:row>
      <xdr:rowOff>129654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120781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62776</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234976"/>
          <a:ext cx="889000" cy="4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160367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675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11976</xdr:rowOff>
    </xdr:from>
    <xdr:to>
      <xdr:col>98</xdr:col>
      <xdr:colOff>38100</xdr:colOff>
      <xdr:row>36</xdr:row>
      <xdr:rowOff>113576</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18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130103</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389111" y="59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120292</xdr:rowOff>
    </xdr:from>
    <xdr:to>
      <xdr:col>116</xdr:col>
      <xdr:colOff>63500</xdr:colOff>
      <xdr:row>58</xdr:row>
      <xdr:rowOff>125733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9035692"/>
          <a:ext cx="838200" cy="103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120292</xdr:rowOff>
    </xdr:from>
    <xdr:to>
      <xdr:col>111</xdr:col>
      <xdr:colOff>177800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035692"/>
          <a:ext cx="889000" cy="104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168665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94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146375</xdr:rowOff>
    </xdr:from>
    <xdr:to>
      <xdr:col>102</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919025"/>
          <a:ext cx="889000" cy="16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74933</xdr:rowOff>
    </xdr:from>
    <xdr:to>
      <xdr:col>116</xdr:col>
      <xdr:colOff>114300</xdr:colOff>
      <xdr:row>59</xdr:row>
      <xdr:rowOff>5083</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1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161310</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33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69492</xdr:rowOff>
    </xdr:from>
    <xdr:to>
      <xdr:col>112</xdr:col>
      <xdr:colOff>38100</xdr:colOff>
      <xdr:row>52</xdr:row>
      <xdr:rowOff>171092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89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16169</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876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95575</xdr:rowOff>
    </xdr:from>
    <xdr:to>
      <xdr:col>98</xdr:col>
      <xdr:colOff>38100</xdr:colOff>
      <xdr:row>58</xdr:row>
      <xdr:rowOff>25725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8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16852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9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7471</xdr:rowOff>
    </xdr:from>
    <xdr:to>
      <xdr:col>116</xdr:col>
      <xdr:colOff>62864</xdr:colOff>
      <xdr:row>78</xdr:row>
      <xdr:rowOff>136350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694771"/>
          <a:ext cx="1269" cy="814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140177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51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136350</xdr:rowOff>
    </xdr:from>
    <xdr:to>
      <xdr:col>116</xdr:col>
      <xdr:colOff>152400</xdr:colOff>
      <xdr:row>78</xdr:row>
      <xdr:rowOff>136350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50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125598</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46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7471</xdr:rowOff>
    </xdr:from>
    <xdr:to>
      <xdr:col>116</xdr:col>
      <xdr:colOff>152400</xdr:colOff>
      <xdr:row>74</xdr:row>
      <xdr:rowOff>7471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694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161189</xdr:rowOff>
    </xdr:from>
    <xdr:to>
      <xdr:col>116</xdr:col>
      <xdr:colOff>63500</xdr:colOff>
      <xdr:row>75</xdr:row>
      <xdr:rowOff>64706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848489"/>
          <a:ext cx="838200" cy="7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82526</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3112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104099</xdr:rowOff>
    </xdr:from>
    <xdr:to>
      <xdr:col>116</xdr:col>
      <xdr:colOff>114300</xdr:colOff>
      <xdr:row>77</xdr:row>
      <xdr:rowOff>34249</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313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49703</xdr:rowOff>
    </xdr:from>
    <xdr:to>
      <xdr:col>111</xdr:col>
      <xdr:colOff>177800</xdr:colOff>
      <xdr:row>74</xdr:row>
      <xdr:rowOff>161189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222653"/>
          <a:ext cx="889000" cy="62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72833</xdr:rowOff>
    </xdr:from>
    <xdr:to>
      <xdr:col>112</xdr:col>
      <xdr:colOff>38100</xdr:colOff>
      <xdr:row>76</xdr:row>
      <xdr:rowOff>2983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165560</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302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49703</xdr:rowOff>
    </xdr:from>
    <xdr:to>
      <xdr:col>107</xdr:col>
      <xdr:colOff>50800</xdr:colOff>
      <xdr:row>72</xdr:row>
      <xdr:rowOff>51865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222653"/>
          <a:ext cx="889000" cy="17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20216</xdr:rowOff>
    </xdr:from>
    <xdr:to>
      <xdr:col>107</xdr:col>
      <xdr:colOff>101600</xdr:colOff>
      <xdr:row>75</xdr:row>
      <xdr:rowOff>121816</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87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112943</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97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51865</xdr:rowOff>
    </xdr:from>
    <xdr:to>
      <xdr:col>102</xdr:col>
      <xdr:colOff>114300</xdr:colOff>
      <xdr:row>72</xdr:row>
      <xdr:rowOff>116154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396265"/>
          <a:ext cx="889000" cy="6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45015</xdr:rowOff>
    </xdr:from>
    <xdr:to>
      <xdr:col>102</xdr:col>
      <xdr:colOff>165100</xdr:colOff>
      <xdr:row>75</xdr:row>
      <xdr:rowOff>146614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037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137743</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99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17446</xdr:rowOff>
    </xdr:from>
    <xdr:to>
      <xdr:col>98</xdr:col>
      <xdr:colOff>38100</xdr:colOff>
      <xdr:row>75</xdr:row>
      <xdr:rowOff>119046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87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110173</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96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13906</xdr:rowOff>
    </xdr:from>
    <xdr:to>
      <xdr:col>116</xdr:col>
      <xdr:colOff>114300</xdr:colOff>
      <xdr:row>75</xdr:row>
      <xdr:rowOff>115506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36783</xdr:rowOff>
    </xdr:from>
    <xdr:ext cx="599010"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2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110389</xdr:rowOff>
    </xdr:from>
    <xdr:to>
      <xdr:col>112</xdr:col>
      <xdr:colOff>38100</xdr:colOff>
      <xdr:row>75</xdr:row>
      <xdr:rowOff>40539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7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57066</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57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170353</xdr:rowOff>
    </xdr:from>
    <xdr:to>
      <xdr:col>107</xdr:col>
      <xdr:colOff>101600</xdr:colOff>
      <xdr:row>71</xdr:row>
      <xdr:rowOff>100503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17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117030</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194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1065</xdr:rowOff>
    </xdr:from>
    <xdr:to>
      <xdr:col>102</xdr:col>
      <xdr:colOff>165100</xdr:colOff>
      <xdr:row>72</xdr:row>
      <xdr:rowOff>102665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3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119192</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1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65354</xdr:rowOff>
    </xdr:from>
    <xdr:to>
      <xdr:col>98</xdr:col>
      <xdr:colOff>38100</xdr:colOff>
      <xdr:row>72</xdr:row>
      <xdr:rowOff>166954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40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12031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1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類似団体と比較して職員数（特に会計年度任用職員数）が多いため、類似団体平均を上回っている。診療所や保育園を直営で行っており、公共交通等の政策的事業にも人員を多く配置しなければならない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補助費等は、年々増加を続けている。内訳のうち大部分をは助金が占めており、簡水会計補助金</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百万円、トマト選果設備更新への補助金</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百万円、村社協への補助金</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百万円など、金額の大きなものが含まれている。また、様々な要望により、村内の各種団体への補助金も多く、手厚く支援されてきたことも増加の要因の一つとなっている。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2,011
1,994
87.09
3,622,390
3,341,054
267,000
1,824,464
2,724,218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16.5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69405</xdr:rowOff>
    </xdr:from>
    <xdr:to>
      <xdr:col>24</xdr:col>
      <xdr:colOff>63500</xdr:colOff>
      <xdr:row>36</xdr:row>
      <xdr:rowOff>89865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241605"/>
          <a:ext cx="8382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89865</xdr:rowOff>
    </xdr:from>
    <xdr:to>
      <xdr:col>19</xdr:col>
      <xdr:colOff>177800</xdr:colOff>
      <xdr:row>36</xdr:row>
      <xdr:rowOff>104404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262065"/>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104404</xdr:rowOff>
    </xdr:from>
    <xdr:to>
      <xdr:col>15</xdr:col>
      <xdr:colOff>50800</xdr:colOff>
      <xdr:row>36</xdr:row>
      <xdr:rowOff>109250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276604"/>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109250</xdr:rowOff>
    </xdr:from>
    <xdr:to>
      <xdr:col>10</xdr:col>
      <xdr:colOff>114300</xdr:colOff>
      <xdr:row>36</xdr:row>
      <xdr:rowOff>112817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281450"/>
          <a:ext cx="8890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18605</xdr:rowOff>
    </xdr:from>
    <xdr:to>
      <xdr:col>24</xdr:col>
      <xdr:colOff>114300</xdr:colOff>
      <xdr:row>36</xdr:row>
      <xdr:rowOff>120205</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1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41482</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04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39065</xdr:rowOff>
    </xdr:from>
    <xdr:to>
      <xdr:col>20</xdr:col>
      <xdr:colOff>38100</xdr:colOff>
      <xdr:row>36</xdr:row>
      <xdr:rowOff>140665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131792</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63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53604</xdr:rowOff>
    </xdr:from>
    <xdr:to>
      <xdr:col>15</xdr:col>
      <xdr:colOff>101600</xdr:colOff>
      <xdr:row>36</xdr:row>
      <xdr:rowOff>155204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60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58450</xdr:rowOff>
    </xdr:from>
    <xdr:to>
      <xdr:col>10</xdr:col>
      <xdr:colOff>165100</xdr:colOff>
      <xdr:row>36</xdr:row>
      <xdr:rowOff>160050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5127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600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62017</xdr:rowOff>
    </xdr:from>
    <xdr:to>
      <xdr:col>6</xdr:col>
      <xdr:colOff>38100</xdr:colOff>
      <xdr:row>36</xdr:row>
      <xdr:rowOff>163617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3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154744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632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95748</xdr:rowOff>
    </xdr:from>
    <xdr:to>
      <xdr:col>24</xdr:col>
      <xdr:colOff>63500</xdr:colOff>
      <xdr:row>57</xdr:row>
      <xdr:rowOff>156653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68398"/>
          <a:ext cx="838200" cy="6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156653</xdr:rowOff>
    </xdr:from>
    <xdr:to>
      <xdr:col>19</xdr:col>
      <xdr:colOff>177800</xdr:colOff>
      <xdr:row>58</xdr:row>
      <xdr:rowOff>15322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29303"/>
          <a:ext cx="889000" cy="3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15322</xdr:rowOff>
    </xdr:from>
    <xdr:to>
      <xdr:col>15</xdr:col>
      <xdr:colOff>50800</xdr:colOff>
      <xdr:row>58</xdr:row>
      <xdr:rowOff>32727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59422"/>
          <a:ext cx="889000" cy="1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115153</xdr:rowOff>
    </xdr:from>
    <xdr:to>
      <xdr:col>10</xdr:col>
      <xdr:colOff>114300</xdr:colOff>
      <xdr:row>58</xdr:row>
      <xdr:rowOff>32727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87803"/>
          <a:ext cx="889000" cy="8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44948</xdr:rowOff>
    </xdr:from>
    <xdr:to>
      <xdr:col>24</xdr:col>
      <xdr:colOff>114300</xdr:colOff>
      <xdr:row>57</xdr:row>
      <xdr:rowOff>146548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1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67825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6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105853</xdr:rowOff>
    </xdr:from>
    <xdr:to>
      <xdr:col>20</xdr:col>
      <xdr:colOff>38100</xdr:colOff>
      <xdr:row>58</xdr:row>
      <xdr:rowOff>36003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7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52530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135972</xdr:rowOff>
    </xdr:from>
    <xdr:to>
      <xdr:col>15</xdr:col>
      <xdr:colOff>101600</xdr:colOff>
      <xdr:row>58</xdr:row>
      <xdr:rowOff>66122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57249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0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153377</xdr:rowOff>
    </xdr:from>
    <xdr:to>
      <xdr:col>10</xdr:col>
      <xdr:colOff>165100</xdr:colOff>
      <xdr:row>58</xdr:row>
      <xdr:rowOff>83527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2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74654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1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64353</xdr:rowOff>
    </xdr:from>
    <xdr:to>
      <xdr:col>6</xdr:col>
      <xdr:colOff>38100</xdr:colOff>
      <xdr:row>57</xdr:row>
      <xdr:rowOff>165953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157080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2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136162</xdr:rowOff>
    </xdr:from>
    <xdr:to>
      <xdr:col>24</xdr:col>
      <xdr:colOff>63500</xdr:colOff>
      <xdr:row>77</xdr:row>
      <xdr:rowOff>6311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66362"/>
          <a:ext cx="838200" cy="4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168481</xdr:rowOff>
    </xdr:from>
    <xdr:to>
      <xdr:col>19</xdr:col>
      <xdr:colOff>177800</xdr:colOff>
      <xdr:row>77</xdr:row>
      <xdr:rowOff>6311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3198681"/>
          <a:ext cx="889000" cy="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14163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7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51260</xdr:rowOff>
    </xdr:from>
    <xdr:to>
      <xdr:col>15</xdr:col>
      <xdr:colOff>50800</xdr:colOff>
      <xdr:row>76</xdr:row>
      <xdr:rowOff>168481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081460"/>
          <a:ext cx="889000" cy="1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51260</xdr:rowOff>
    </xdr:from>
    <xdr:to>
      <xdr:col>10</xdr:col>
      <xdr:colOff>114300</xdr:colOff>
      <xdr:row>77</xdr:row>
      <xdr:rowOff>79023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081460"/>
          <a:ext cx="889000" cy="19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127995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8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85362</xdr:rowOff>
    </xdr:from>
    <xdr:to>
      <xdr:col>24</xdr:col>
      <xdr:colOff>114300</xdr:colOff>
      <xdr:row>77</xdr:row>
      <xdr:rowOff>15512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1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63789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9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126961</xdr:rowOff>
    </xdr:from>
    <xdr:to>
      <xdr:col>20</xdr:col>
      <xdr:colOff>38100</xdr:colOff>
      <xdr:row>77</xdr:row>
      <xdr:rowOff>57111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48238</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4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117681</xdr:rowOff>
    </xdr:from>
    <xdr:to>
      <xdr:col>15</xdr:col>
      <xdr:colOff>101600</xdr:colOff>
      <xdr:row>77</xdr:row>
      <xdr:rowOff>47831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4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64357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92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460</xdr:rowOff>
    </xdr:from>
    <xdr:to>
      <xdr:col>10</xdr:col>
      <xdr:colOff>165100</xdr:colOff>
      <xdr:row>76</xdr:row>
      <xdr:rowOff>102060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3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118587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80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28223</xdr:rowOff>
    </xdr:from>
    <xdr:to>
      <xdr:col>6</xdr:col>
      <xdr:colOff>38100</xdr:colOff>
      <xdr:row>77</xdr:row>
      <xdr:rowOff>129823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2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120950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3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69458</xdr:rowOff>
    </xdr:from>
    <xdr:to>
      <xdr:col>24</xdr:col>
      <xdr:colOff>63500</xdr:colOff>
      <xdr:row>95</xdr:row>
      <xdr:rowOff>126870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57208"/>
          <a:ext cx="838200" cy="5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69458</xdr:rowOff>
    </xdr:from>
    <xdr:to>
      <xdr:col>19</xdr:col>
      <xdr:colOff>177800</xdr:colOff>
      <xdr:row>95</xdr:row>
      <xdr:rowOff>116830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57208"/>
          <a:ext cx="889000" cy="4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116830</xdr:rowOff>
    </xdr:from>
    <xdr:to>
      <xdr:col>15</xdr:col>
      <xdr:colOff>50800</xdr:colOff>
      <xdr:row>96</xdr:row>
      <xdr:rowOff>23650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04580"/>
          <a:ext cx="889000" cy="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23650</xdr:rowOff>
    </xdr:from>
    <xdr:to>
      <xdr:col>10</xdr:col>
      <xdr:colOff>114300</xdr:colOff>
      <xdr:row>96</xdr:row>
      <xdr:rowOff>111164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82850"/>
          <a:ext cx="889000" cy="8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134833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76070</xdr:rowOff>
    </xdr:from>
    <xdr:to>
      <xdr:col>24</xdr:col>
      <xdr:colOff>114300</xdr:colOff>
      <xdr:row>96</xdr:row>
      <xdr:rowOff>6220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98947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1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18658</xdr:rowOff>
    </xdr:from>
    <xdr:to>
      <xdr:col>20</xdr:col>
      <xdr:colOff>38100</xdr:colOff>
      <xdr:row>95</xdr:row>
      <xdr:rowOff>120258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0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136785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08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66030</xdr:rowOff>
    </xdr:from>
    <xdr:to>
      <xdr:col>15</xdr:col>
      <xdr:colOff>101600</xdr:colOff>
      <xdr:row>95</xdr:row>
      <xdr:rowOff>167630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5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12707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12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144300</xdr:rowOff>
    </xdr:from>
    <xdr:to>
      <xdr:col>10</xdr:col>
      <xdr:colOff>165100</xdr:colOff>
      <xdr:row>96</xdr:row>
      <xdr:rowOff>74450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90977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0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60364</xdr:rowOff>
    </xdr:from>
    <xdr:to>
      <xdr:col>6</xdr:col>
      <xdr:colOff>38100</xdr:colOff>
      <xdr:row>96</xdr:row>
      <xdr:rowOff>161964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7041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9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126319</xdr:rowOff>
    </xdr:from>
    <xdr:to>
      <xdr:col>55</xdr:col>
      <xdr:colOff>0</xdr:colOff>
      <xdr:row>58</xdr:row>
      <xdr:rowOff>135118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70419"/>
          <a:ext cx="838200" cy="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92236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3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135118</xdr:rowOff>
    </xdr:from>
    <xdr:to>
      <xdr:col>50</xdr:col>
      <xdr:colOff>114300</xdr:colOff>
      <xdr:row>58</xdr:row>
      <xdr:rowOff>152333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79218"/>
          <a:ext cx="889000" cy="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152333</xdr:rowOff>
    </xdr:from>
    <xdr:to>
      <xdr:col>45</xdr:col>
      <xdr:colOff>177800</xdr:colOff>
      <xdr:row>58</xdr:row>
      <xdr:rowOff>168052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96433"/>
          <a:ext cx="889000" cy="1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151113</xdr:rowOff>
    </xdr:from>
    <xdr:to>
      <xdr:col>41</xdr:col>
      <xdr:colOff>50800</xdr:colOff>
      <xdr:row>58</xdr:row>
      <xdr:rowOff>168052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95213"/>
          <a:ext cx="8890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35214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5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75519</xdr:rowOff>
    </xdr:from>
    <xdr:to>
      <xdr:col>55</xdr:col>
      <xdr:colOff>50800</xdr:colOff>
      <xdr:row>59</xdr:row>
      <xdr:rowOff>5669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34896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0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84318</xdr:rowOff>
    </xdr:from>
    <xdr:to>
      <xdr:col>50</xdr:col>
      <xdr:colOff>165100</xdr:colOff>
      <xdr:row>59</xdr:row>
      <xdr:rowOff>14468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30995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0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101533</xdr:rowOff>
    </xdr:from>
    <xdr:to>
      <xdr:col>46</xdr:col>
      <xdr:colOff>38100</xdr:colOff>
      <xdr:row>59</xdr:row>
      <xdr:rowOff>31683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4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48210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2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117252</xdr:rowOff>
    </xdr:from>
    <xdr:to>
      <xdr:col>41</xdr:col>
      <xdr:colOff>101600</xdr:colOff>
      <xdr:row>59</xdr:row>
      <xdr:rowOff>47402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38529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5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100313</xdr:rowOff>
    </xdr:from>
    <xdr:to>
      <xdr:col>36</xdr:col>
      <xdr:colOff>165100</xdr:colOff>
      <xdr:row>59</xdr:row>
      <xdr:rowOff>30463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4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46990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81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16066</xdr:rowOff>
    </xdr:from>
    <xdr:to>
      <xdr:col>55</xdr:col>
      <xdr:colOff>0</xdr:colOff>
      <xdr:row>77</xdr:row>
      <xdr:rowOff>90658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17716"/>
          <a:ext cx="838200" cy="7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109972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63047</xdr:rowOff>
    </xdr:from>
    <xdr:to>
      <xdr:col>50</xdr:col>
      <xdr:colOff>114300</xdr:colOff>
      <xdr:row>77</xdr:row>
      <xdr:rowOff>90658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64697"/>
          <a:ext cx="889000" cy="2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63047</xdr:rowOff>
    </xdr:from>
    <xdr:to>
      <xdr:col>45</xdr:col>
      <xdr:colOff>177800</xdr:colOff>
      <xdr:row>77</xdr:row>
      <xdr:rowOff>67345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64697"/>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123235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21377</xdr:rowOff>
    </xdr:from>
    <xdr:to>
      <xdr:col>41</xdr:col>
      <xdr:colOff>50800</xdr:colOff>
      <xdr:row>77</xdr:row>
      <xdr:rowOff>67345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23027"/>
          <a:ext cx="889000" cy="4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136716</xdr:rowOff>
    </xdr:from>
    <xdr:to>
      <xdr:col>55</xdr:col>
      <xdr:colOff>50800</xdr:colOff>
      <xdr:row>77</xdr:row>
      <xdr:rowOff>66866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159593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1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39858</xdr:rowOff>
    </xdr:from>
    <xdr:to>
      <xdr:col>50</xdr:col>
      <xdr:colOff>165100</xdr:colOff>
      <xdr:row>77</xdr:row>
      <xdr:rowOff>141458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132585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3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12247</xdr:rowOff>
    </xdr:from>
    <xdr:to>
      <xdr:col>46</xdr:col>
      <xdr:colOff>38100</xdr:colOff>
      <xdr:row>77</xdr:row>
      <xdr:rowOff>113847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1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130374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8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16545</xdr:rowOff>
    </xdr:from>
    <xdr:to>
      <xdr:col>41</xdr:col>
      <xdr:colOff>101600</xdr:colOff>
      <xdr:row>77</xdr:row>
      <xdr:rowOff>118145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1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134672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9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142027</xdr:rowOff>
    </xdr:from>
    <xdr:to>
      <xdr:col>36</xdr:col>
      <xdr:colOff>165100</xdr:colOff>
      <xdr:row>77</xdr:row>
      <xdr:rowOff>72177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7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88704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4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89728</xdr:rowOff>
    </xdr:from>
    <xdr:to>
      <xdr:col>55</xdr:col>
      <xdr:colOff>0</xdr:colOff>
      <xdr:row>97</xdr:row>
      <xdr:rowOff>91934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20378"/>
          <a:ext cx="8382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55156</xdr:rowOff>
    </xdr:from>
    <xdr:to>
      <xdr:col>50</xdr:col>
      <xdr:colOff>114300</xdr:colOff>
      <xdr:row>97</xdr:row>
      <xdr:rowOff>89728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85806"/>
          <a:ext cx="889000" cy="3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55156</xdr:rowOff>
    </xdr:from>
    <xdr:to>
      <xdr:col>45</xdr:col>
      <xdr:colOff>177800</xdr:colOff>
      <xdr:row>97</xdr:row>
      <xdr:rowOff>103053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85806"/>
          <a:ext cx="88900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103053</xdr:rowOff>
    </xdr:from>
    <xdr:to>
      <xdr:col>41</xdr:col>
      <xdr:colOff>50800</xdr:colOff>
      <xdr:row>97</xdr:row>
      <xdr:rowOff>105711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33703"/>
          <a:ext cx="889000" cy="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41134</xdr:rowOff>
    </xdr:from>
    <xdr:to>
      <xdr:col>55</xdr:col>
      <xdr:colOff>50800</xdr:colOff>
      <xdr:row>97</xdr:row>
      <xdr:rowOff>142734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7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127511</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8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38928</xdr:rowOff>
    </xdr:from>
    <xdr:to>
      <xdr:col>50</xdr:col>
      <xdr:colOff>165100</xdr:colOff>
      <xdr:row>97</xdr:row>
      <xdr:rowOff>140528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131655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6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4356</xdr:rowOff>
    </xdr:from>
    <xdr:to>
      <xdr:col>46</xdr:col>
      <xdr:colOff>38100</xdr:colOff>
      <xdr:row>97</xdr:row>
      <xdr:rowOff>105956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3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97083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72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52253</xdr:rowOff>
    </xdr:from>
    <xdr:to>
      <xdr:col>41</xdr:col>
      <xdr:colOff>101600</xdr:colOff>
      <xdr:row>97</xdr:row>
      <xdr:rowOff>153853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8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144980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7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54911</xdr:rowOff>
    </xdr:from>
    <xdr:to>
      <xdr:col>36</xdr:col>
      <xdr:colOff>165100</xdr:colOff>
      <xdr:row>97</xdr:row>
      <xdr:rowOff>156511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8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147638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19807</xdr:rowOff>
    </xdr:from>
    <xdr:to>
      <xdr:col>85</xdr:col>
      <xdr:colOff>127000</xdr:colOff>
      <xdr:row>37</xdr:row>
      <xdr:rowOff>30574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63457"/>
          <a:ext cx="8382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30574</xdr:rowOff>
    </xdr:from>
    <xdr:to>
      <xdr:col>81</xdr:col>
      <xdr:colOff>50800</xdr:colOff>
      <xdr:row>37</xdr:row>
      <xdr:rowOff>59614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74224"/>
          <a:ext cx="889000" cy="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59614</xdr:rowOff>
    </xdr:from>
    <xdr:to>
      <xdr:col>76</xdr:col>
      <xdr:colOff>114300</xdr:colOff>
      <xdr:row>37</xdr:row>
      <xdr:rowOff>76066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03264"/>
          <a:ext cx="889000" cy="1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57457</xdr:rowOff>
    </xdr:from>
    <xdr:to>
      <xdr:col>71</xdr:col>
      <xdr:colOff>177800</xdr:colOff>
      <xdr:row>37</xdr:row>
      <xdr:rowOff>76066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01107"/>
          <a:ext cx="889000" cy="1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140457</xdr:rowOff>
    </xdr:from>
    <xdr:to>
      <xdr:col>85</xdr:col>
      <xdr:colOff>177800</xdr:colOff>
      <xdr:row>37</xdr:row>
      <xdr:rowOff>70607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1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118884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9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151224</xdr:rowOff>
    </xdr:from>
    <xdr:to>
      <xdr:col>81</xdr:col>
      <xdr:colOff>101600</xdr:colOff>
      <xdr:row>37</xdr:row>
      <xdr:rowOff>81374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72501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8814</xdr:rowOff>
    </xdr:from>
    <xdr:to>
      <xdr:col>76</xdr:col>
      <xdr:colOff>165100</xdr:colOff>
      <xdr:row>37</xdr:row>
      <xdr:rowOff>110414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101541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4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25266</xdr:rowOff>
    </xdr:from>
    <xdr:to>
      <xdr:col>72</xdr:col>
      <xdr:colOff>38100</xdr:colOff>
      <xdr:row>37</xdr:row>
      <xdr:rowOff>126866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117993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6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6657</xdr:rowOff>
    </xdr:from>
    <xdr:to>
      <xdr:col>67</xdr:col>
      <xdr:colOff>101600</xdr:colOff>
      <xdr:row>37</xdr:row>
      <xdr:rowOff>108257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99384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4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92138</xdr:rowOff>
    </xdr:from>
    <xdr:to>
      <xdr:col>85</xdr:col>
      <xdr:colOff>127000</xdr:colOff>
      <xdr:row>57</xdr:row>
      <xdr:rowOff>104039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64788"/>
          <a:ext cx="838200" cy="1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92138</xdr:rowOff>
    </xdr:from>
    <xdr:to>
      <xdr:col>81</xdr:col>
      <xdr:colOff>50800</xdr:colOff>
      <xdr:row>58</xdr:row>
      <xdr:rowOff>47333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64788"/>
          <a:ext cx="889000" cy="1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47333</xdr:rowOff>
    </xdr:from>
    <xdr:to>
      <xdr:col>76</xdr:col>
      <xdr:colOff>114300</xdr:colOff>
      <xdr:row>58</xdr:row>
      <xdr:rowOff>58175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91433"/>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44283</xdr:rowOff>
    </xdr:from>
    <xdr:to>
      <xdr:col>71</xdr:col>
      <xdr:colOff>177800</xdr:colOff>
      <xdr:row>58</xdr:row>
      <xdr:rowOff>58175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88383"/>
          <a:ext cx="889000" cy="1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53239</xdr:rowOff>
    </xdr:from>
    <xdr:to>
      <xdr:col>85</xdr:col>
      <xdr:colOff>177800</xdr:colOff>
      <xdr:row>57</xdr:row>
      <xdr:rowOff>154839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31666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41338</xdr:rowOff>
    </xdr:from>
    <xdr:to>
      <xdr:col>81</xdr:col>
      <xdr:colOff>101600</xdr:colOff>
      <xdr:row>57</xdr:row>
      <xdr:rowOff>142938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134065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0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167983</xdr:rowOff>
    </xdr:from>
    <xdr:to>
      <xdr:col>76</xdr:col>
      <xdr:colOff>165100</xdr:colOff>
      <xdr:row>58</xdr:row>
      <xdr:rowOff>98133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4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89260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7375</xdr:rowOff>
    </xdr:from>
    <xdr:to>
      <xdr:col>72</xdr:col>
      <xdr:colOff>38100</xdr:colOff>
      <xdr:row>58</xdr:row>
      <xdr:rowOff>108975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100102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164933</xdr:rowOff>
    </xdr:from>
    <xdr:to>
      <xdr:col>67</xdr:col>
      <xdr:colOff>101600</xdr:colOff>
      <xdr:row>58</xdr:row>
      <xdr:rowOff>95083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86210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3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37356</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1906"/>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18721</xdr:rowOff>
    </xdr:from>
    <xdr:to>
      <xdr:col>76</xdr:col>
      <xdr:colOff>114300</xdr:colOff>
      <xdr:row>79</xdr:row>
      <xdr:rowOff>37356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63271"/>
          <a:ext cx="889000" cy="1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4094</xdr:rowOff>
    </xdr:from>
    <xdr:to>
      <xdr:col>71</xdr:col>
      <xdr:colOff>177800</xdr:colOff>
      <xdr:row>79</xdr:row>
      <xdr:rowOff>18721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48644"/>
          <a:ext cx="889000" cy="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158006</xdr:rowOff>
    </xdr:from>
    <xdr:to>
      <xdr:col>76</xdr:col>
      <xdr:colOff>165100</xdr:colOff>
      <xdr:row>79</xdr:row>
      <xdr:rowOff>88156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79283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2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139371</xdr:rowOff>
    </xdr:from>
    <xdr:to>
      <xdr:col>72</xdr:col>
      <xdr:colOff>38100</xdr:colOff>
      <xdr:row>79</xdr:row>
      <xdr:rowOff>69521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60648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124744</xdr:rowOff>
    </xdr:from>
    <xdr:to>
      <xdr:col>67</xdr:col>
      <xdr:colOff>101600</xdr:colOff>
      <xdr:row>79</xdr:row>
      <xdr:rowOff>54894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46021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9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162548</xdr:rowOff>
    </xdr:from>
    <xdr:to>
      <xdr:col>85</xdr:col>
      <xdr:colOff>127000</xdr:colOff>
      <xdr:row>96</xdr:row>
      <xdr:rowOff>117962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450298"/>
          <a:ext cx="838200" cy="12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117962</xdr:rowOff>
    </xdr:from>
    <xdr:to>
      <xdr:col>81</xdr:col>
      <xdr:colOff>50800</xdr:colOff>
      <xdr:row>96</xdr:row>
      <xdr:rowOff>163959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77162"/>
          <a:ext cx="889000" cy="4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150597</xdr:rowOff>
    </xdr:from>
    <xdr:to>
      <xdr:col>76</xdr:col>
      <xdr:colOff>114300</xdr:colOff>
      <xdr:row>96</xdr:row>
      <xdr:rowOff>163959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609797"/>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150597</xdr:rowOff>
    </xdr:from>
    <xdr:to>
      <xdr:col>71</xdr:col>
      <xdr:colOff>177800</xdr:colOff>
      <xdr:row>97</xdr:row>
      <xdr:rowOff>6021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09797"/>
          <a:ext cx="8890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111748</xdr:rowOff>
    </xdr:from>
    <xdr:to>
      <xdr:col>85</xdr:col>
      <xdr:colOff>177800</xdr:colOff>
      <xdr:row>96</xdr:row>
      <xdr:rowOff>41898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9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134625</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5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67162</xdr:rowOff>
    </xdr:from>
    <xdr:to>
      <xdr:col>81</xdr:col>
      <xdr:colOff>101600</xdr:colOff>
      <xdr:row>96</xdr:row>
      <xdr:rowOff>168762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13839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3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113159</xdr:rowOff>
    </xdr:from>
    <xdr:to>
      <xdr:col>76</xdr:col>
      <xdr:colOff>165100</xdr:colOff>
      <xdr:row>97</xdr:row>
      <xdr:rowOff>43309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59836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34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99797</xdr:rowOff>
    </xdr:from>
    <xdr:to>
      <xdr:col>72</xdr:col>
      <xdr:colOff>38100</xdr:colOff>
      <xdr:row>97</xdr:row>
      <xdr:rowOff>29947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46474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33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126671</xdr:rowOff>
    </xdr:from>
    <xdr:to>
      <xdr:col>67</xdr:col>
      <xdr:colOff>101600</xdr:colOff>
      <xdr:row>97</xdr:row>
      <xdr:rowOff>56821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8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73348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36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総務費は、類似団体平均が減少傾向であるのに対し、本村は増加傾向にある。人件費の増加に加え、ふるさと納税の増加に伴うふるさと思いやり基金積立金の増加が要因だと考えられる。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衛生費には、各企業会計補助金が含まれており、類似団体平均を上回る要因の一つとなっているが、最も大きな要因は国保診療所への繰出金である。令和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年度と比較すれば減少しているものの、令和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年度は一般会計から</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百万円の繰り出しを行っており、住民一人当たりのコストを引き上げている。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商工費には、返礼品やポータルサイト関連のふるさと納税関連経費が計上されており、ふるさと納税が好調であるために増加した。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公債費は、過去の借入金が大きいため、元利償還金が増加している状況である。歳出改革と借入金の抑制が必要である。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岐阜県東白川村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財政需要額が年々増加しており、令和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年を最後に、実質単年度収支は赤字が続いている。令和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年度は基幹産業である茶の加工販売を担う第三セクターへ</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百万円の貸付や、財政調整基金から学校施設整備基金への積み替え等を行ったことで大きく下落したが、令和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年度は若干改善した。財政調整基金は、近年一般財源化が続いていたが、令和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年度は実質的に一般財源化を回避した。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財政調整基金に頼ることのないよう、適正な事業費の算出や事業の見直し等、歳出改革を加速させる必要がある。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岐阜県東白川村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一般会計が実質的に財政調整基金の繰入れを行わずに黒字が保てた。国保診療所も一般会計からの繰入れによって黒字を保っているが、各特別会計の中で突出して繰入額が大きい。国保診療所は患者数や老健利用者数が減少しており、診療報酬等では運営が難しい状況が続いているため、経営改革は急務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企業会計のうち、小規模集合排水処理事業会計は、一般会計補助金を除けば、各組合からの利用料が主な収入源となっており、人口減少に伴う組合員の減少により、利用料も減少傾向にある。同会計では企業債の償還と維持管理のみを行っているが、歳出の削減は、昨今の物価高による固定経費の上昇等も相まって難しく、厳しい経営状況が続い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5" zoomScaleNormal="95"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3622390</v>
      </c>
      <c r="BO4" s="436"/>
      <c r="BP4" s="436"/>
      <c r="BQ4" s="436"/>
      <c r="BR4" s="436"/>
      <c r="BS4" s="436"/>
      <c r="BT4" s="436"/>
      <c r="BU4" s="437"/>
      <c r="BV4" s="435">
        <v>3453030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14.6</v>
      </c>
      <c r="CU4" s="576"/>
      <c r="CV4" s="576"/>
      <c r="CW4" s="576"/>
      <c r="CX4" s="576"/>
      <c r="CY4" s="576"/>
      <c r="CZ4" s="576"/>
      <c r="DA4" s="577"/>
      <c r="DB4" s="575">
        <v>17.399999999999999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3341054</v>
      </c>
      <c r="BO5" s="407"/>
      <c r="BP5" s="407"/>
      <c r="BQ5" s="407"/>
      <c r="BR5" s="407"/>
      <c r="BS5" s="407"/>
      <c r="BT5" s="407"/>
      <c r="BU5" s="408"/>
      <c r="BV5" s="406">
        <v>3132618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97.7</v>
      </c>
      <c r="CU5" s="404"/>
      <c r="CV5" s="404"/>
      <c r="CW5" s="404"/>
      <c r="CX5" s="404"/>
      <c r="CY5" s="404"/>
      <c r="CZ5" s="404"/>
      <c r="DA5" s="405"/>
      <c r="DB5" s="403">
        <v>107.2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281336</v>
      </c>
      <c r="BO6" s="407"/>
      <c r="BP6" s="407"/>
      <c r="BQ6" s="407"/>
      <c r="BR6" s="407"/>
      <c r="BS6" s="407"/>
      <c r="BT6" s="407"/>
      <c r="BU6" s="408"/>
      <c r="BV6" s="406">
        <v>320412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97.9</v>
      </c>
      <c r="CU6" s="550"/>
      <c r="CV6" s="550"/>
      <c r="CW6" s="550"/>
      <c r="CX6" s="550"/>
      <c r="CY6" s="550"/>
      <c r="CZ6" s="550"/>
      <c r="DA6" s="551"/>
      <c r="DB6" s="549">
        <v>107.6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14336</v>
      </c>
      <c r="BO7" s="407"/>
      <c r="BP7" s="407"/>
      <c r="BQ7" s="407"/>
      <c r="BR7" s="407"/>
      <c r="BS7" s="407"/>
      <c r="BT7" s="407"/>
      <c r="BU7" s="408"/>
      <c r="BV7" s="406">
        <v>11122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1824464</v>
      </c>
      <c r="CU7" s="407"/>
      <c r="CV7" s="407"/>
      <c r="CW7" s="407"/>
      <c r="CX7" s="407"/>
      <c r="CY7" s="407"/>
      <c r="CZ7" s="407"/>
      <c r="DA7" s="408"/>
      <c r="DB7" s="406">
        <v>1777967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267000</v>
      </c>
      <c r="BO8" s="407"/>
      <c r="BP8" s="407"/>
      <c r="BQ8" s="407"/>
      <c r="BR8" s="407"/>
      <c r="BS8" s="407"/>
      <c r="BT8" s="407"/>
      <c r="BU8" s="408"/>
      <c r="BV8" s="406">
        <v>309290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2016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-42290</v>
      </c>
      <c r="BO9" s="407"/>
      <c r="BP9" s="407"/>
      <c r="BQ9" s="407"/>
      <c r="BR9" s="407"/>
      <c r="BS9" s="407"/>
      <c r="BT9" s="407"/>
      <c r="BU9" s="408"/>
      <c r="BV9" s="406">
        <v>-45028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16.100000000000001</v>
      </c>
      <c r="CU9" s="404"/>
      <c r="CV9" s="404"/>
      <c r="CW9" s="404"/>
      <c r="CX9" s="404"/>
      <c r="CY9" s="404"/>
      <c r="CZ9" s="404"/>
      <c r="DA9" s="405"/>
      <c r="DB9" s="403">
        <v>11.9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2261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150000</v>
      </c>
      <c r="BO10" s="407"/>
      <c r="BP10" s="407"/>
      <c r="BQ10" s="407"/>
      <c r="BR10" s="407"/>
      <c r="BS10" s="407"/>
      <c r="BT10" s="407"/>
      <c r="BU10" s="408"/>
      <c r="BV10" s="406">
        <v>150000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50293</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2011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250000</v>
      </c>
      <c r="BO12" s="407"/>
      <c r="BP12" s="407"/>
      <c r="BQ12" s="407"/>
      <c r="BR12" s="407"/>
      <c r="BS12" s="407"/>
      <c r="BT12" s="407"/>
      <c r="BU12" s="408"/>
      <c r="BV12" s="406">
        <v>295000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1994</v>
      </c>
      <c r="S13" s="494"/>
      <c r="T13" s="494"/>
      <c r="U13" s="494"/>
      <c r="V13" s="495"/>
      <c r="W13" s="496" t="s">
        <v>131</v>
      </c>
      <c r="X13" s="392"/>
      <c r="Y13" s="392"/>
      <c r="Z13" s="392"/>
      <c r="AA13" s="392"/>
      <c r="AB13" s="393"/>
      <c r="AC13" s="359">
        <v>172</v>
      </c>
      <c r="AD13" s="360"/>
      <c r="AE13" s="360"/>
      <c r="AF13" s="360"/>
      <c r="AG13" s="361"/>
      <c r="AH13" s="359">
        <v>224</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-91997</v>
      </c>
      <c r="BO13" s="407"/>
      <c r="BP13" s="407"/>
      <c r="BQ13" s="407"/>
      <c r="BR13" s="407"/>
      <c r="BS13" s="407"/>
      <c r="BT13" s="407"/>
      <c r="BU13" s="408"/>
      <c r="BV13" s="406">
        <v>-190028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16.5</v>
      </c>
      <c r="CU13" s="404"/>
      <c r="CV13" s="404"/>
      <c r="CW13" s="404"/>
      <c r="CX13" s="404"/>
      <c r="CY13" s="404"/>
      <c r="CZ13" s="404"/>
      <c r="DA13" s="405"/>
      <c r="DB13" s="403">
        <v>15.8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2072</v>
      </c>
      <c r="S14" s="494"/>
      <c r="T14" s="494"/>
      <c r="U14" s="494"/>
      <c r="V14" s="495"/>
      <c r="W14" s="497"/>
      <c r="X14" s="395"/>
      <c r="Y14" s="395"/>
      <c r="Z14" s="395"/>
      <c r="AA14" s="395"/>
      <c r="AB14" s="396"/>
      <c r="AC14" s="486">
        <v>15.5</v>
      </c>
      <c r="AD14" s="487"/>
      <c r="AE14" s="487"/>
      <c r="AF14" s="487"/>
      <c r="AG14" s="488"/>
      <c r="AH14" s="486">
        <v>18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8.6</v>
      </c>
      <c r="CU14" s="504"/>
      <c r="CV14" s="504"/>
      <c r="CW14" s="504"/>
      <c r="CX14" s="504"/>
      <c r="CY14" s="504"/>
      <c r="CZ14" s="504"/>
      <c r="DA14" s="505"/>
      <c r="DB14" s="503">
        <v>32.6</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2051</v>
      </c>
      <c r="S15" s="494"/>
      <c r="T15" s="494"/>
      <c r="U15" s="494"/>
      <c r="V15" s="495"/>
      <c r="W15" s="496" t="s">
        <v>137</v>
      </c>
      <c r="X15" s="392"/>
      <c r="Y15" s="392"/>
      <c r="Z15" s="392"/>
      <c r="AA15" s="392"/>
      <c r="AB15" s="393"/>
      <c r="AC15" s="359">
        <v>430</v>
      </c>
      <c r="AD15" s="360"/>
      <c r="AE15" s="360"/>
      <c r="AF15" s="360"/>
      <c r="AG15" s="361"/>
      <c r="AH15" s="359">
        <v>459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280359</v>
      </c>
      <c r="BO15" s="436"/>
      <c r="BP15" s="436"/>
      <c r="BQ15" s="436"/>
      <c r="BR15" s="436"/>
      <c r="BS15" s="436"/>
      <c r="BT15" s="436"/>
      <c r="BU15" s="437"/>
      <c r="BV15" s="435">
        <v>268025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38.700000000000003</v>
      </c>
      <c r="AD16" s="487"/>
      <c r="AE16" s="487"/>
      <c r="AF16" s="487"/>
      <c r="AG16" s="488"/>
      <c r="AH16" s="486">
        <v>36.799999999999997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1769390</v>
      </c>
      <c r="BO16" s="407"/>
      <c r="BP16" s="407"/>
      <c r="BQ16" s="407"/>
      <c r="BR16" s="407"/>
      <c r="BS16" s="407"/>
      <c r="BT16" s="407"/>
      <c r="BU16" s="408"/>
      <c r="BV16" s="406">
        <v>1719248</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508</v>
      </c>
      <c r="AD17" s="360"/>
      <c r="AE17" s="360"/>
      <c r="AF17" s="360"/>
      <c r="AG17" s="361"/>
      <c r="AH17" s="359">
        <v>563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332334</v>
      </c>
      <c r="BO17" s="407"/>
      <c r="BP17" s="407"/>
      <c r="BQ17" s="407"/>
      <c r="BR17" s="407"/>
      <c r="BS17" s="407"/>
      <c r="BT17" s="407"/>
      <c r="BU17" s="408"/>
      <c r="BV17" s="406">
        <v>320222</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87.09</v>
      </c>
      <c r="M18" s="459"/>
      <c r="N18" s="459"/>
      <c r="O18" s="459"/>
      <c r="P18" s="459"/>
      <c r="Q18" s="459"/>
      <c r="R18" s="460"/>
      <c r="S18" s="460"/>
      <c r="T18" s="460"/>
      <c r="U18" s="460"/>
      <c r="V18" s="461"/>
      <c r="W18" s="477"/>
      <c r="X18" s="478"/>
      <c r="Y18" s="478"/>
      <c r="Z18" s="478"/>
      <c r="AA18" s="478"/>
      <c r="AB18" s="502"/>
      <c r="AC18" s="376">
        <v>45.8</v>
      </c>
      <c r="AD18" s="377"/>
      <c r="AE18" s="377"/>
      <c r="AF18" s="377"/>
      <c r="AG18" s="462"/>
      <c r="AH18" s="376">
        <v>45.2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1803417</v>
      </c>
      <c r="BO18" s="407"/>
      <c r="BP18" s="407"/>
      <c r="BQ18" s="407"/>
      <c r="BR18" s="407"/>
      <c r="BS18" s="407"/>
      <c r="BT18" s="407"/>
      <c r="BU18" s="408"/>
      <c r="BV18" s="406">
        <v>1921660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2684306</v>
      </c>
      <c r="BO19" s="407"/>
      <c r="BP19" s="407"/>
      <c r="BQ19" s="407"/>
      <c r="BR19" s="407"/>
      <c r="BS19" s="407"/>
      <c r="BT19" s="407"/>
      <c r="BU19" s="408"/>
      <c r="BV19" s="406">
        <v>2780514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780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2724218</v>
      </c>
      <c r="BO22" s="436"/>
      <c r="BP22" s="436"/>
      <c r="BQ22" s="436"/>
      <c r="BR22" s="436"/>
      <c r="BS22" s="436"/>
      <c r="BT22" s="436"/>
      <c r="BU22" s="437"/>
      <c r="BV22" s="435">
        <v>2646807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2294827</v>
      </c>
      <c r="BO23" s="407"/>
      <c r="BP23" s="407"/>
      <c r="BQ23" s="407"/>
      <c r="BR23" s="407"/>
      <c r="BS23" s="407"/>
      <c r="BT23" s="407"/>
      <c r="BU23" s="408"/>
      <c r="BV23" s="406">
        <v>2131861</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6180</v>
      </c>
      <c r="R24" s="360"/>
      <c r="S24" s="360"/>
      <c r="T24" s="360"/>
      <c r="U24" s="360"/>
      <c r="V24" s="361"/>
      <c r="W24" s="449"/>
      <c r="X24" s="386"/>
      <c r="Y24" s="387"/>
      <c r="Z24" s="362" t="s">
        <v>162</v>
      </c>
      <c r="AA24" s="363"/>
      <c r="AB24" s="363"/>
      <c r="AC24" s="363"/>
      <c r="AD24" s="363"/>
      <c r="AE24" s="363"/>
      <c r="AF24" s="363"/>
      <c r="AG24" s="364"/>
      <c r="AH24" s="359">
        <v>58</v>
      </c>
      <c r="AI24" s="360"/>
      <c r="AJ24" s="360"/>
      <c r="AK24" s="360"/>
      <c r="AL24" s="361"/>
      <c r="AM24" s="359">
        <v>175102</v>
      </c>
      <c r="AN24" s="360"/>
      <c r="AO24" s="360"/>
      <c r="AP24" s="360"/>
      <c r="AQ24" s="360"/>
      <c r="AR24" s="361"/>
      <c r="AS24" s="359">
        <v>3019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2129040</v>
      </c>
      <c r="BO24" s="407"/>
      <c r="BP24" s="407"/>
      <c r="BQ24" s="407"/>
      <c r="BR24" s="407"/>
      <c r="BS24" s="407"/>
      <c r="BT24" s="407"/>
      <c r="BU24" s="408"/>
      <c r="BV24" s="406">
        <v>1929594</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5070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7759</v>
      </c>
      <c r="BO25" s="436"/>
      <c r="BP25" s="436"/>
      <c r="BQ25" s="436"/>
      <c r="BR25" s="436"/>
      <c r="BS25" s="436"/>
      <c r="BT25" s="436"/>
      <c r="BU25" s="437"/>
      <c r="BV25" s="435">
        <v>9747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4980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2650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85500</v>
      </c>
      <c r="BO27" s="441"/>
      <c r="BP27" s="441"/>
      <c r="BQ27" s="441"/>
      <c r="BR27" s="441"/>
      <c r="BS27" s="441"/>
      <c r="BT27" s="441"/>
      <c r="BU27" s="442"/>
      <c r="BV27" s="440">
        <v>85500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1950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763140</v>
      </c>
      <c r="BO28" s="436"/>
      <c r="BP28" s="436"/>
      <c r="BQ28" s="436"/>
      <c r="BR28" s="436"/>
      <c r="BS28" s="436"/>
      <c r="BT28" s="436"/>
      <c r="BU28" s="437"/>
      <c r="BV28" s="435">
        <v>863140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5</v>
      </c>
      <c r="M29" s="360"/>
      <c r="N29" s="360"/>
      <c r="O29" s="360"/>
      <c r="P29" s="361"/>
      <c r="Q29" s="359">
        <v>1800</v>
      </c>
      <c r="R29" s="360"/>
      <c r="S29" s="360"/>
      <c r="T29" s="360"/>
      <c r="U29" s="360"/>
      <c r="V29" s="361"/>
      <c r="W29" s="450"/>
      <c r="X29" s="451"/>
      <c r="Y29" s="452"/>
      <c r="Z29" s="362" t="s">
        <v>178</v>
      </c>
      <c r="AA29" s="363"/>
      <c r="AB29" s="363"/>
      <c r="AC29" s="363"/>
      <c r="AD29" s="363"/>
      <c r="AE29" s="363"/>
      <c r="AF29" s="363"/>
      <c r="AG29" s="364"/>
      <c r="AH29" s="359">
        <v>59</v>
      </c>
      <c r="AI29" s="360"/>
      <c r="AJ29" s="360"/>
      <c r="AK29" s="360"/>
      <c r="AL29" s="361"/>
      <c r="AM29" s="359">
        <v>179015</v>
      </c>
      <c r="AN29" s="360"/>
      <c r="AO29" s="360"/>
      <c r="AP29" s="360"/>
      <c r="AQ29" s="360"/>
      <c r="AR29" s="361"/>
      <c r="AS29" s="359">
        <v>3034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1001</v>
      </c>
      <c r="BO29" s="407"/>
      <c r="BP29" s="407"/>
      <c r="BQ29" s="407"/>
      <c r="BR29" s="407"/>
      <c r="BS29" s="407"/>
      <c r="BT29" s="407"/>
      <c r="BU29" s="408"/>
      <c r="BV29" s="406">
        <v>1000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95.2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387993</v>
      </c>
      <c r="BO30" s="441"/>
      <c r="BP30" s="441"/>
      <c r="BQ30" s="441"/>
      <c r="BR30" s="441"/>
      <c r="BS30" s="441"/>
      <c r="BT30" s="441"/>
      <c r="BU30" s="442"/>
      <c r="BV30" s="440">
        <v>247330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可茂衛生施設利用組合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(株)東白川</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小規模集合排水処理事業会計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岐阜県市町村会館組合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(株)ふるさと企画</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国保診療所特別会計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岐阜県市町村職員退職手当組合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(有)新世紀工房</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可茂消防事務組合</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みのりの郷東白川(株)</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後期高齢者医療連合（一般会計分）</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後期高齢者医療連合（特別会計分）</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可茂公設地方卸売市場組合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GdRAQQ+9ijdXrhj542XT/g0iwPm2ocEjl4fkd2/7HqfJIx/yIepu9br/JQ0KV0PZMja3ZcTBEB9nXpGnscEZ6g==" saltValue="QQN6to05TEBpbWiwWfAf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election activeCell="R12" sqref="R12:V1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21.23</v>
      </c>
      <c r="G34" s="33">
        <v>21.49</v>
      </c>
      <c r="H34" s="33">
        <v>20.420000000000002</v>
      </c>
      <c r="I34" s="33">
        <v>17.39</v>
      </c>
      <c r="J34" s="34">
        <v>14.63</v>
      </c>
      <c r="K34" s="22"/>
      <c r="L34" s="22"/>
      <c r="M34" s="22"/>
      <c r="N34" s="22"/>
      <c r="O34" s="22"/>
      <c r="P34" s="22"/>
    </row>
    <row r="35" spans="1:16" ht="39" customHeight="1" x14ac:dyDescent="0.2">
      <c r="A35" s="22"/>
      <c r="B35" s="35"/>
      <c r="C35" s="1132" t="s">
        <v>535</v>
      </c>
      <c r="D35" s="1132"/>
      <c r="E35" s="1133"/>
      <c r="F35" s="36">
        <v>2.4700000000000002</v>
      </c>
      <c r="G35" s="37">
        <v>1.75</v>
      </c>
      <c r="H35" s="37">
        <v>1.91</v>
      </c>
      <c r="I35" s="37">
        <v>2.21</v>
      </c>
      <c r="J35" s="38">
        <v>1.76</v>
      </c>
      <c r="K35" s="22"/>
      <c r="L35" s="22"/>
      <c r="M35" s="22"/>
      <c r="N35" s="22"/>
      <c r="O35" s="22"/>
      <c r="P35" s="22"/>
    </row>
    <row r="36" spans="1:16" ht="39" customHeight="1" x14ac:dyDescent="0.2">
      <c r="A36" s="22"/>
      <c r="B36" s="35"/>
      <c r="C36" s="1132" t="s">
        <v>536</v>
      </c>
      <c r="D36" s="1132"/>
      <c r="E36" s="1133"/>
      <c r="F36" s="36" t="s">
        <v>487</v>
      </c>
      <c r="G36" s="37" t="s">
        <v>487</v>
      </c>
      <c r="H36" s="37" t="s">
        <v>487</v>
      </c>
      <c r="I36" s="37">
        <v>1.35</v>
      </c>
      <c r="J36" s="38">
        <v>1.49</v>
      </c>
      <c r="K36" s="22"/>
      <c r="L36" s="22"/>
      <c r="M36" s="22"/>
      <c r="N36" s="22"/>
      <c r="O36" s="22"/>
      <c r="P36" s="22"/>
    </row>
    <row r="37" spans="1:16" ht="39" customHeight="1" x14ac:dyDescent="0.2">
      <c r="A37" s="22"/>
      <c r="B37" s="35"/>
      <c r="C37" s="1132" t="s">
        <v>537</v>
      </c>
      <c r="D37" s="1132"/>
      <c r="E37" s="1133"/>
      <c r="F37" s="36">
        <v>0.98</v>
      </c>
      <c r="G37" s="37">
        <v>0.59</v>
      </c>
      <c r="H37" s="37">
        <v>1.08</v>
      </c>
      <c r="I37" s="37">
        <v>1.04</v>
      </c>
      <c r="J37" s="38">
        <v>1.07</v>
      </c>
      <c r="K37" s="22"/>
      <c r="L37" s="22"/>
      <c r="M37" s="22"/>
      <c r="N37" s="22"/>
      <c r="O37" s="22"/>
      <c r="P37" s="22"/>
    </row>
    <row r="38" spans="1:16" ht="39" customHeight="1" x14ac:dyDescent="0.2">
      <c r="A38" s="22"/>
      <c r="B38" s="35"/>
      <c r="C38" s="1132" t="s">
        <v>538</v>
      </c>
      <c r="D38" s="1132"/>
      <c r="E38" s="1133"/>
      <c r="F38" s="36">
        <v>0.36</v>
      </c>
      <c r="G38" s="37">
        <v>0.68</v>
      </c>
      <c r="H38" s="37">
        <v>0.65</v>
      </c>
      <c r="I38" s="37">
        <v>1.4</v>
      </c>
      <c r="J38" s="38">
        <v>0.99</v>
      </c>
      <c r="K38" s="22"/>
      <c r="L38" s="22"/>
      <c r="M38" s="22"/>
      <c r="N38" s="22"/>
      <c r="O38" s="22"/>
      <c r="P38" s="22"/>
    </row>
    <row r="39" spans="1:16" ht="39" customHeight="1" x14ac:dyDescent="0.2">
      <c r="A39" s="22"/>
      <c r="B39" s="35"/>
      <c r="C39" s="1132" t="s">
        <v>539</v>
      </c>
      <c r="D39" s="1132"/>
      <c r="E39" s="1133"/>
      <c r="F39" s="36">
        <v>0.48</v>
      </c>
      <c r="G39" s="37">
        <v>0.46</v>
      </c>
      <c r="H39" s="37">
        <v>0.49</v>
      </c>
      <c r="I39" s="37">
        <v>0.49</v>
      </c>
      <c r="J39" s="38">
        <v>0.42</v>
      </c>
      <c r="K39" s="22"/>
      <c r="L39" s="22"/>
      <c r="M39" s="22"/>
      <c r="N39" s="22"/>
      <c r="O39" s="22"/>
      <c r="P39" s="22"/>
    </row>
    <row r="40" spans="1:16" ht="39" customHeight="1" x14ac:dyDescent="0.2">
      <c r="A40" s="22"/>
      <c r="B40" s="35"/>
      <c r="C40" s="1132" t="s">
        <v>540</v>
      </c>
      <c r="D40" s="1132"/>
      <c r="E40" s="1133"/>
      <c r="F40" s="36" t="s">
        <v>487</v>
      </c>
      <c r="G40" s="37" t="s">
        <v>487</v>
      </c>
      <c r="H40" s="37" t="s">
        <v>487</v>
      </c>
      <c r="I40" s="37">
        <v>0.06</v>
      </c>
      <c r="J40" s="38">
        <v>7.0000000000000007E-2</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542</v>
      </c>
      <c r="D43" s="1134"/>
      <c r="E43" s="1135"/>
      <c r="F43" s="41">
        <v>0.48</v>
      </c>
      <c r="G43" s="42">
        <v>0.34</v>
      </c>
      <c r="H43" s="42">
        <v>2.93</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fykcmtGWimfM2N/n3+9HueaFjZEkmj1iGKRKrUZTGYRUoDhTAmv56UTdOy1Kk5hIUGHJuhh0zuzScQLb/8l5g==" saltValue="qbAQZxegAbOLieEIThCi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0" zoomScale="60" zoomScaleNormal="60" zoomScaleSheetLayoutView="55" workbookViewId="0">
      <selection activeCell="R12" sqref="R12:V12"/>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296</v>
      </c>
      <c r="L45" s="58">
        <v>318</v>
      </c>
      <c r="M45" s="58">
        <v>318</v>
      </c>
      <c r="N45" s="58">
        <v>374</v>
      </c>
      <c r="O45" s="59">
        <v>382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150</v>
      </c>
      <c r="L48" s="62">
        <v>161</v>
      </c>
      <c r="M48" s="62">
        <v>168</v>
      </c>
      <c r="N48" s="62">
        <v>169</v>
      </c>
      <c r="O48" s="63">
        <v>150</v>
      </c>
      <c r="P48" s="46"/>
      <c r="Q48" s="46"/>
      <c r="R48" s="46"/>
      <c r="S48" s="46"/>
      <c r="T48" s="46"/>
      <c r="U48" s="46"/>
    </row>
    <row r="49" spans="1:21" ht="30.75" customHeight="1" x14ac:dyDescent="0.2">
      <c r="A49" s="46"/>
      <c r="B49" s="1163"/>
      <c r="C49" s="1164"/>
      <c r="D49" s="60"/>
      <c r="E49" s="1140" t="s">
        <v>14</v>
      </c>
      <c r="F49" s="1140"/>
      <c r="G49" s="1140"/>
      <c r="H49" s="1140"/>
      <c r="I49" s="1140"/>
      <c r="J49" s="1141"/>
      <c r="K49" s="61">
        <v>4</v>
      </c>
      <c r="L49" s="62">
        <v>6</v>
      </c>
      <c r="M49" s="62">
        <v>7</v>
      </c>
      <c r="N49" s="62">
        <v>8</v>
      </c>
      <c r="O49" s="63">
        <v>10</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254</v>
      </c>
      <c r="L52" s="62">
        <v>265</v>
      </c>
      <c r="M52" s="62">
        <v>261</v>
      </c>
      <c r="N52" s="62">
        <v>292</v>
      </c>
      <c r="O52" s="63">
        <v>288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196</v>
      </c>
      <c r="L53" s="67">
        <v>220</v>
      </c>
      <c r="M53" s="67">
        <v>232</v>
      </c>
      <c r="N53" s="67">
        <v>259</v>
      </c>
      <c r="O53" s="68">
        <v>254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LbhOd0V6QtqmXpIxjn5t8mm7Sv/WKGCteK/9Ug2rIDFkd8/3PfuZN0Jn6G6e9Al4d7IUaJACz6t5ItNsEW0Qw==" saltValue="MXkd1cIjVI0XcLtNDdWNo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election activeCell="R12" sqref="R12:V12"/>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3398</v>
      </c>
      <c r="J41" s="331">
        <v>3299</v>
      </c>
      <c r="K41" s="331">
        <v>3170</v>
      </c>
      <c r="L41" s="331">
        <v>2979</v>
      </c>
      <c r="M41" s="332">
        <v>2724</v>
      </c>
    </row>
    <row r="42" spans="2:13" ht="27.75" customHeight="1" x14ac:dyDescent="0.2">
      <c r="B42" s="1171"/>
      <c r="C42" s="1172"/>
      <c r="D42" s="104"/>
      <c r="E42" s="1175" t="s">
        <v>32</v>
      </c>
      <c r="F42" s="1175"/>
      <c r="G42" s="1175"/>
      <c r="H42" s="1176"/>
      <c r="I42" s="333">
        <v>1</v>
      </c>
      <c r="J42" s="334">
        <v>1</v>
      </c>
      <c r="K42" s="334">
        <v>1</v>
      </c>
      <c r="L42" s="334">
        <v>1</v>
      </c>
      <c r="M42" s="335">
        <v>0</v>
      </c>
    </row>
    <row r="43" spans="2:13" ht="27.75" customHeight="1" x14ac:dyDescent="0.2">
      <c r="B43" s="1171"/>
      <c r="C43" s="1172"/>
      <c r="D43" s="104"/>
      <c r="E43" s="1175" t="s">
        <v>33</v>
      </c>
      <c r="F43" s="1175"/>
      <c r="G43" s="1175"/>
      <c r="H43" s="1176"/>
      <c r="I43" s="333">
        <v>964</v>
      </c>
      <c r="J43" s="334">
        <v>854</v>
      </c>
      <c r="K43" s="334">
        <v>738</v>
      </c>
      <c r="L43" s="334">
        <v>842</v>
      </c>
      <c r="M43" s="335">
        <v>525</v>
      </c>
    </row>
    <row r="44" spans="2:13" ht="27.75" customHeight="1" x14ac:dyDescent="0.2">
      <c r="B44" s="1171"/>
      <c r="C44" s="1172"/>
      <c r="D44" s="104"/>
      <c r="E44" s="1175" t="s">
        <v>34</v>
      </c>
      <c r="F44" s="1175"/>
      <c r="G44" s="1175"/>
      <c r="H44" s="1176"/>
      <c r="I44" s="333">
        <v>28</v>
      </c>
      <c r="J44" s="334">
        <v>30</v>
      </c>
      <c r="K44" s="334">
        <v>35</v>
      </c>
      <c r="L44" s="334">
        <v>33</v>
      </c>
      <c r="M44" s="335">
        <v>38</v>
      </c>
    </row>
    <row r="45" spans="2:13" ht="27.75" customHeight="1" x14ac:dyDescent="0.2">
      <c r="B45" s="1171"/>
      <c r="C45" s="1172"/>
      <c r="D45" s="104"/>
      <c r="E45" s="1175" t="s">
        <v>35</v>
      </c>
      <c r="F45" s="1175"/>
      <c r="G45" s="1175"/>
      <c r="H45" s="1176"/>
      <c r="I45" s="333">
        <v>203</v>
      </c>
      <c r="J45" s="334">
        <v>157</v>
      </c>
      <c r="K45" s="334">
        <v>163</v>
      </c>
      <c r="L45" s="334">
        <v>198</v>
      </c>
      <c r="M45" s="335">
        <v>195</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1178</v>
      </c>
      <c r="J50" s="334">
        <v>1290</v>
      </c>
      <c r="K50" s="334">
        <v>1296</v>
      </c>
      <c r="L50" s="334">
        <v>1206</v>
      </c>
      <c r="M50" s="335">
        <v>1203</v>
      </c>
    </row>
    <row r="51" spans="2:13" ht="27.75" customHeight="1" x14ac:dyDescent="0.2">
      <c r="B51" s="1171"/>
      <c r="C51" s="1172"/>
      <c r="D51" s="104"/>
      <c r="E51" s="1175" t="s">
        <v>42</v>
      </c>
      <c r="F51" s="1175"/>
      <c r="G51" s="1175"/>
      <c r="H51" s="1176"/>
      <c r="I51" s="333">
        <v>1</v>
      </c>
      <c r="J51" s="334" t="s">
        <v>487</v>
      </c>
      <c r="K51" s="334" t="s">
        <v>487</v>
      </c>
      <c r="L51" s="334" t="s">
        <v>487</v>
      </c>
      <c r="M51" s="335" t="s">
        <v>487</v>
      </c>
    </row>
    <row r="52" spans="2:13" ht="27.75" customHeight="1" x14ac:dyDescent="0.2">
      <c r="B52" s="1173"/>
      <c r="C52" s="1174"/>
      <c r="D52" s="104"/>
      <c r="E52" s="1175" t="s">
        <v>43</v>
      </c>
      <c r="F52" s="1175"/>
      <c r="G52" s="1175"/>
      <c r="H52" s="1176"/>
      <c r="I52" s="333">
        <v>2764</v>
      </c>
      <c r="J52" s="334">
        <v>2646</v>
      </c>
      <c r="K52" s="334">
        <v>2527</v>
      </c>
      <c r="L52" s="334">
        <v>2360</v>
      </c>
      <c r="M52" s="335">
        <v>2148</v>
      </c>
    </row>
    <row r="53" spans="2:13" ht="27.75" customHeight="1" thickBot="1" x14ac:dyDescent="0.25">
      <c r="B53" s="1177" t="s">
        <v>19</v>
      </c>
      <c r="C53" s="1178"/>
      <c r="D53" s="108"/>
      <c r="E53" s="1179" t="s">
        <v>44</v>
      </c>
      <c r="F53" s="1179"/>
      <c r="G53" s="1179"/>
      <c r="H53" s="1180"/>
      <c r="I53" s="336">
        <v>651</v>
      </c>
      <c r="J53" s="337">
        <v>405</v>
      </c>
      <c r="K53" s="337">
        <v>284</v>
      </c>
      <c r="L53" s="337">
        <v>486</v>
      </c>
      <c r="M53" s="338">
        <v>132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3aNBJYqcuDYtIAtD7/hXBpOVv8Qvy26wo0X+GeKTBKhWhbVzmdAT6vUwgLSRUzjHbqmdcA6+cVnYdeVk3Hqeg==" saltValue="z9nCj1w7CsLNcf4yzBxn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60" zoomScaleNormal="60" zoomScaleSheetLayoutView="100" workbookViewId="0">
      <selection activeCell="R12" sqref="R12:V1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1008</v>
      </c>
      <c r="G55" s="339">
        <v>863</v>
      </c>
      <c r="H55" s="340">
        <v>763</v>
      </c>
    </row>
    <row r="56" spans="2:8" ht="52.5" customHeight="1" x14ac:dyDescent="0.2">
      <c r="B56" s="120"/>
      <c r="C56" s="1198" t="s">
        <v>47</v>
      </c>
      <c r="D56" s="1198"/>
      <c r="E56" s="1199"/>
      <c r="F56" s="341">
        <v>1</v>
      </c>
      <c r="G56" s="341">
        <v>1</v>
      </c>
      <c r="H56" s="342">
        <v>1</v>
      </c>
    </row>
    <row r="57" spans="2:8" ht="53.25" customHeight="1" x14ac:dyDescent="0.2">
      <c r="B57" s="120"/>
      <c r="C57" s="1200" t="s">
        <v>48</v>
      </c>
      <c r="D57" s="1200"/>
      <c r="E57" s="1201"/>
      <c r="F57" s="343">
        <v>170</v>
      </c>
      <c r="G57" s="343">
        <v>247</v>
      </c>
      <c r="H57" s="344">
        <v>388</v>
      </c>
    </row>
    <row r="58" spans="2:8" ht="45.75" customHeight="1" x14ac:dyDescent="0.2">
      <c r="B58" s="121"/>
      <c r="C58" s="1188" t="s">
        <v>560</v>
      </c>
      <c r="D58" s="1189"/>
      <c r="E58" s="1190"/>
      <c r="F58" s="345">
        <v>36</v>
      </c>
      <c r="G58" s="345">
        <v>66</v>
      </c>
      <c r="H58" s="346">
        <v>156</v>
      </c>
    </row>
    <row r="59" spans="2:8" ht="45.75" customHeight="1" x14ac:dyDescent="0.2">
      <c r="B59" s="121"/>
      <c r="C59" s="1188" t="s">
        <v>561</v>
      </c>
      <c r="D59" s="1189"/>
      <c r="E59" s="1190"/>
      <c r="F59" s="345">
        <v>122</v>
      </c>
      <c r="G59" s="345">
        <v>122</v>
      </c>
      <c r="H59" s="346">
        <v>122</v>
      </c>
    </row>
    <row r="60" spans="2:8" ht="45.75" customHeight="1" x14ac:dyDescent="0.2">
      <c r="B60" s="121"/>
      <c r="C60" s="1188" t="s">
        <v>562</v>
      </c>
      <c r="D60" s="1189"/>
      <c r="E60" s="1190"/>
      <c r="F60" s="345">
        <v>0</v>
      </c>
      <c r="G60" s="345">
        <v>50</v>
      </c>
      <c r="H60" s="346">
        <v>100</v>
      </c>
    </row>
    <row r="61" spans="2:8" ht="45.75" customHeight="1" x14ac:dyDescent="0.2">
      <c r="B61" s="121"/>
      <c r="C61" s="1188" t="s">
        <v>563</v>
      </c>
      <c r="D61" s="1189"/>
      <c r="E61" s="1190"/>
      <c r="F61" s="345">
        <v>6</v>
      </c>
      <c r="G61" s="345">
        <v>6</v>
      </c>
      <c r="H61" s="346">
        <v>6</v>
      </c>
    </row>
    <row r="62" spans="2:8" ht="45.75" customHeight="1" thickBot="1" x14ac:dyDescent="0.25">
      <c r="B62" s="122"/>
      <c r="C62" s="1191" t="s">
        <v>564</v>
      </c>
      <c r="D62" s="1192"/>
      <c r="E62" s="1193"/>
      <c r="F62" s="347">
        <v>1</v>
      </c>
      <c r="G62" s="347">
        <v>1</v>
      </c>
      <c r="H62" s="348">
        <v>1</v>
      </c>
    </row>
    <row r="63" spans="2:8" ht="52.5" customHeight="1" thickBot="1" x14ac:dyDescent="0.25">
      <c r="B63" s="123"/>
      <c r="C63" s="1194" t="s">
        <v>49</v>
      </c>
      <c r="D63" s="1194"/>
      <c r="E63" s="1195"/>
      <c r="F63" s="349">
        <v>1179</v>
      </c>
      <c r="G63" s="349">
        <v>1111</v>
      </c>
      <c r="H63" s="350">
        <v>1152</v>
      </c>
    </row>
    <row r="64" spans="2:8" ht="13.2" x14ac:dyDescent="0.2"/>
  </sheetData>
  <sheetProtection algorithmName="SHA-512" hashValue="IS2XVNZULCTnHFL8125CBTWIufjG8aF7Wq1VJV30P6kt9ay8qn+EYxEqzbwiatKxI+x9BfRF5VjaWmCxjIw00Q==" saltValue="AWVihULN82p6jkBUAo9K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155511</v>
      </c>
      <c r="E3" s="142"/>
      <c r="F3" s="143">
        <v>263613</v>
      </c>
      <c r="G3" s="144"/>
      <c r="H3" s="145"/>
    </row>
    <row r="4" spans="1:8" x14ac:dyDescent="0.2">
      <c r="A4" s="146"/>
      <c r="B4" s="147"/>
      <c r="C4" s="148"/>
      <c r="D4" s="149">
        <v>83522</v>
      </c>
      <c r="E4" s="150"/>
      <c r="F4" s="151">
        <v>128823</v>
      </c>
      <c r="G4" s="152"/>
      <c r="H4" s="153"/>
    </row>
    <row r="5" spans="1:8" x14ac:dyDescent="0.2">
      <c r="A5" s="134" t="s">
        <v>520</v>
      </c>
      <c r="B5" s="139"/>
      <c r="C5" s="140"/>
      <c r="D5" s="141">
        <v>117852</v>
      </c>
      <c r="E5" s="142"/>
      <c r="F5" s="143">
        <v>330026</v>
      </c>
      <c r="G5" s="144"/>
      <c r="H5" s="145"/>
    </row>
    <row r="6" spans="1:8" x14ac:dyDescent="0.2">
      <c r="A6" s="146"/>
      <c r="B6" s="147"/>
      <c r="C6" s="148"/>
      <c r="D6" s="149">
        <v>54042</v>
      </c>
      <c r="E6" s="150"/>
      <c r="F6" s="151">
        <v>141075</v>
      </c>
      <c r="G6" s="152"/>
      <c r="H6" s="153"/>
    </row>
    <row r="7" spans="1:8" x14ac:dyDescent="0.2">
      <c r="A7" s="134" t="s">
        <v>521</v>
      </c>
      <c r="B7" s="139"/>
      <c r="C7" s="140"/>
      <c r="D7" s="141">
        <v>131904</v>
      </c>
      <c r="E7" s="142"/>
      <c r="F7" s="143">
        <v>278179</v>
      </c>
      <c r="G7" s="144"/>
      <c r="H7" s="145"/>
    </row>
    <row r="8" spans="1:8" x14ac:dyDescent="0.2">
      <c r="A8" s="146"/>
      <c r="B8" s="147"/>
      <c r="C8" s="148"/>
      <c r="D8" s="149">
        <v>59281</v>
      </c>
      <c r="E8" s="150"/>
      <c r="F8" s="151">
        <v>122182</v>
      </c>
      <c r="G8" s="152"/>
      <c r="H8" s="153"/>
    </row>
    <row r="9" spans="1:8" x14ac:dyDescent="0.2">
      <c r="A9" s="134" t="s">
        <v>522</v>
      </c>
      <c r="B9" s="139"/>
      <c r="C9" s="140"/>
      <c r="D9" s="141">
        <v>146711</v>
      </c>
      <c r="E9" s="142"/>
      <c r="F9" s="143">
        <v>283153</v>
      </c>
      <c r="G9" s="144"/>
      <c r="H9" s="145"/>
    </row>
    <row r="10" spans="1:8" x14ac:dyDescent="0.2">
      <c r="A10" s="146"/>
      <c r="B10" s="147"/>
      <c r="C10" s="148"/>
      <c r="D10" s="149">
        <v>91993</v>
      </c>
      <c r="E10" s="150"/>
      <c r="F10" s="151">
        <v>127593</v>
      </c>
      <c r="G10" s="152"/>
      <c r="H10" s="153"/>
    </row>
    <row r="11" spans="1:8" x14ac:dyDescent="0.2">
      <c r="A11" s="134" t="s">
        <v>523</v>
      </c>
      <c r="B11" s="139"/>
      <c r="C11" s="140"/>
      <c r="D11" s="141">
        <v>97509</v>
      </c>
      <c r="E11" s="142"/>
      <c r="F11" s="143">
        <v>262169</v>
      </c>
      <c r="G11" s="144"/>
      <c r="H11" s="145"/>
    </row>
    <row r="12" spans="1:8" x14ac:dyDescent="0.2">
      <c r="A12" s="146"/>
      <c r="B12" s="147"/>
      <c r="C12" s="154"/>
      <c r="D12" s="149">
        <v>34139</v>
      </c>
      <c r="E12" s="150"/>
      <c r="F12" s="151">
        <v>152658</v>
      </c>
      <c r="G12" s="152"/>
      <c r="H12" s="153"/>
    </row>
    <row r="13" spans="1:8" x14ac:dyDescent="0.2">
      <c r="A13" s="134"/>
      <c r="B13" s="139"/>
      <c r="C13" s="140"/>
      <c r="D13" s="141">
        <v>129897</v>
      </c>
      <c r="E13" s="142"/>
      <c r="F13" s="143">
        <v>283428</v>
      </c>
      <c r="G13" s="155"/>
      <c r="H13" s="145"/>
    </row>
    <row r="14" spans="1:8" x14ac:dyDescent="0.2">
      <c r="A14" s="146"/>
      <c r="B14" s="147"/>
      <c r="C14" s="148"/>
      <c r="D14" s="149">
        <v>64595</v>
      </c>
      <c r="E14" s="150"/>
      <c r="F14" s="151">
        <v>134466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21.24</v>
      </c>
      <c r="C19" s="156">
        <f>ROUND(VALUE(SUBSTITUTE(実質収支比率等に係る経年分析!G$48,"▲","-")),2)</f>
        <v>21.49</v>
      </c>
      <c r="D19" s="156">
        <f>ROUND(VALUE(SUBSTITUTE(実質収支比率等に係る経年分析!H$48,"▲","-")),2)</f>
        <v>20.43</v>
      </c>
      <c r="E19" s="156">
        <f>ROUND(VALUE(SUBSTITUTE(実質収支比率等に係る経年分析!I$48,"▲","-")),2)</f>
        <v>17.399999999999999</v>
      </c>
      <c r="F19" s="156">
        <f>ROUND(VALUE(SUBSTITUTE(実質収支比率等に係る経年分析!J$48,"▲","-")),2)</f>
        <v>14.63</v>
      </c>
    </row>
    <row r="20" spans="1:11" x14ac:dyDescent="0.2">
      <c r="A20" s="156" t="s">
        <v>53</v>
      </c>
      <c r="B20" s="156">
        <f>ROUND(VALUE(SUBSTITUTE(実質収支比率等に係る経年分析!F$47,"▲","-")),2)</f>
        <v>55.04</v>
      </c>
      <c r="C20" s="156">
        <f>ROUND(VALUE(SUBSTITUTE(実質収支比率等に係る経年分析!G$47,"▲","-")),2)</f>
        <v>56.28</v>
      </c>
      <c r="D20" s="156">
        <f>ROUND(VALUE(SUBSTITUTE(実質収支比率等に係る経年分析!H$47,"▲","-")),2)</f>
        <v>58.12</v>
      </c>
      <c r="E20" s="156">
        <f>ROUND(VALUE(SUBSTITUTE(実質収支比率等に係る経年分析!I$47,"▲","-")),2)</f>
        <v>48.55</v>
      </c>
      <c r="F20" s="156">
        <f>ROUND(VALUE(SUBSTITUTE(実質収支比率等に係る経年分析!J$47,"▲","-")),2)</f>
        <v>41.83</v>
      </c>
    </row>
    <row r="21" spans="1:11" x14ac:dyDescent="0.2">
      <c r="A21" s="156" t="s">
        <v>54</v>
      </c>
      <c r="B21" s="156">
        <f>IF(ISNUMBER(VALUE(SUBSTITUTE(実質収支比率等に係る経年分析!F$49,"▲","-"))),ROUND(VALUE(SUBSTITUTE(実質収支比率等に係る経年分析!F$49,"▲","-")),2),NA())</f>
        <v>1.18</v>
      </c>
      <c r="C21" s="156">
        <f>IF(ISNUMBER(VALUE(SUBSTITUTE(実質収支比率等に係る経年分析!G$49,"▲","-"))),ROUND(VALUE(SUBSTITUTE(実質収支比率等に係る経年分析!G$49,"▲","-")),2),NA())</f>
        <v>9.83</v>
      </c>
      <c r="D21" s="156">
        <f>IF(ISNUMBER(VALUE(SUBSTITUTE(実質収支比率等に係る経年分析!H$49,"▲","-"))),ROUND(VALUE(SUBSTITUTE(実質収支比率等に係る経年分析!H$49,"▲","-")),2),NA())</f>
        <v>-1.74</v>
      </c>
      <c r="E21" s="156">
        <f>IF(ISNUMBER(VALUE(SUBSTITUTE(実質収支比率等に係る経年分析!I$49,"▲","-"))),ROUND(VALUE(SUBSTITUTE(実質収支比率等に係る経年分析!I$49,"▲","-")),2),NA())</f>
        <v>-10.69</v>
      </c>
      <c r="F21" s="156">
        <f>IF(ISNUMBER(VALUE(SUBSTITUTE(実質収支比率等に係る経年分析!J$49,"▲","-"))),ROUND(VALUE(SUBSTITUTE(実質収支比率等に係る経年分析!J$49,"▲","-")),2),NA())</f>
        <v>-5.04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2.93</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小規模集合排水処理事業会計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7.0000000000000007E-2</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0.42</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0.99</v>
      </c>
    </row>
    <row r="33" spans="1:16" x14ac:dyDescent="0.2">
      <c r="A33" s="157" t="str">
        <f>IF(連結実質赤字比率に係る赤字・黒字の構成分析!C$37="",NA(),連結実質赤字比率に係る赤字・黒字の構成分析!C$37)</f>
        <v>国保診療所特別会計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1.07</v>
      </c>
    </row>
    <row r="34" spans="1:16" x14ac:dyDescent="0.2">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1.49</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2.4700000000000002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1.75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1.91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2.21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1.76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21.23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21.49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20.420000000000002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17.39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14.63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254</v>
      </c>
      <c r="E42" s="158"/>
      <c r="F42" s="158"/>
      <c r="G42" s="158">
        <f>'実質公債費比率（分子）の構造'!L$52</f>
        <v>265</v>
      </c>
      <c r="H42" s="158"/>
      <c r="I42" s="158"/>
      <c r="J42" s="158">
        <f>'実質公債費比率（分子）の構造'!M$52</f>
        <v>261</v>
      </c>
      <c r="K42" s="158"/>
      <c r="L42" s="158"/>
      <c r="M42" s="158">
        <f>'実質公債費比率（分子）の構造'!N$52</f>
        <v>292</v>
      </c>
      <c r="N42" s="158"/>
      <c r="O42" s="158"/>
      <c r="P42" s="158">
        <f>'実質公債費比率（分子）の構造'!O$52</f>
        <v>288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4</v>
      </c>
      <c r="C45" s="158"/>
      <c r="D45" s="158"/>
      <c r="E45" s="158">
        <f>'実質公債費比率（分子）の構造'!L$49</f>
        <v>6</v>
      </c>
      <c r="F45" s="158"/>
      <c r="G45" s="158"/>
      <c r="H45" s="158">
        <f>'実質公債費比率（分子）の構造'!M$49</f>
        <v>7</v>
      </c>
      <c r="I45" s="158"/>
      <c r="J45" s="158"/>
      <c r="K45" s="158">
        <f>'実質公債費比率（分子）の構造'!N$49</f>
        <v>8</v>
      </c>
      <c r="L45" s="158"/>
      <c r="M45" s="158"/>
      <c r="N45" s="158">
        <f>'実質公債費比率（分子）の構造'!O$49</f>
        <v>10</v>
      </c>
      <c r="O45" s="158"/>
      <c r="P45" s="158"/>
    </row>
    <row r="46" spans="1:16" x14ac:dyDescent="0.2">
      <c r="A46" s="158" t="s">
        <v>64</v>
      </c>
      <c r="B46" s="158">
        <f>'実質公債費比率（分子）の構造'!K$48</f>
        <v>150</v>
      </c>
      <c r="C46" s="158"/>
      <c r="D46" s="158"/>
      <c r="E46" s="158">
        <f>'実質公債費比率（分子）の構造'!L$48</f>
        <v>161</v>
      </c>
      <c r="F46" s="158"/>
      <c r="G46" s="158"/>
      <c r="H46" s="158">
        <f>'実質公債費比率（分子）の構造'!M$48</f>
        <v>168</v>
      </c>
      <c r="I46" s="158"/>
      <c r="J46" s="158"/>
      <c r="K46" s="158">
        <f>'実質公債費比率（分子）の構造'!N$48</f>
        <v>169</v>
      </c>
      <c r="L46" s="158"/>
      <c r="M46" s="158"/>
      <c r="N46" s="158">
        <f>'実質公債費比率（分子）の構造'!O$48</f>
        <v>150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296</v>
      </c>
      <c r="C49" s="158"/>
      <c r="D49" s="158"/>
      <c r="E49" s="158">
        <f>'実質公債費比率（分子）の構造'!L$45</f>
        <v>318</v>
      </c>
      <c r="F49" s="158"/>
      <c r="G49" s="158"/>
      <c r="H49" s="158">
        <f>'実質公債費比率（分子）の構造'!M$45</f>
        <v>318</v>
      </c>
      <c r="I49" s="158"/>
      <c r="J49" s="158"/>
      <c r="K49" s="158">
        <f>'実質公債費比率（分子）の構造'!N$45</f>
        <v>374</v>
      </c>
      <c r="L49" s="158"/>
      <c r="M49" s="158"/>
      <c r="N49" s="158">
        <f>'実質公債費比率（分子）の構造'!O$45</f>
        <v>382</v>
      </c>
      <c r="O49" s="158"/>
      <c r="P49" s="158"/>
    </row>
    <row r="50" spans="1:16" x14ac:dyDescent="0.2">
      <c r="A50" s="158" t="s">
        <v>67</v>
      </c>
      <c r="B50" s="158" t="e">
        <f>NA()</f>
        <v>#N/A</v>
      </c>
      <c r="C50" s="158">
        <f>IF(ISNUMBER('実質公債費比率（分子）の構造'!K$53),'実質公債費比率（分子）の構造'!K$53,NA())</f>
        <v>196</v>
      </c>
      <c r="D50" s="158" t="e">
        <f>NA()</f>
        <v>#N/A</v>
      </c>
      <c r="E50" s="158" t="e">
        <f>NA()</f>
        <v>#N/A</v>
      </c>
      <c r="F50" s="158">
        <f>IF(ISNUMBER('実質公債費比率（分子）の構造'!L$53),'実質公債費比率（分子）の構造'!L$53,NA())</f>
        <v>220</v>
      </c>
      <c r="G50" s="158" t="e">
        <f>NA()</f>
        <v>#N/A</v>
      </c>
      <c r="H50" s="158" t="e">
        <f>NA()</f>
        <v>#N/A</v>
      </c>
      <c r="I50" s="158">
        <f>IF(ISNUMBER('実質公債費比率（分子）の構造'!M$53),'実質公債費比率（分子）の構造'!M$53,NA())</f>
        <v>232</v>
      </c>
      <c r="J50" s="158" t="e">
        <f>NA()</f>
        <v>#N/A</v>
      </c>
      <c r="K50" s="158" t="e">
        <f>NA()</f>
        <v>#N/A</v>
      </c>
      <c r="L50" s="158">
        <f>IF(ISNUMBER('実質公債費比率（分子）の構造'!N$53),'実質公債費比率（分子）の構造'!N$53,NA())</f>
        <v>259</v>
      </c>
      <c r="M50" s="158" t="e">
        <f>NA()</f>
        <v>#N/A</v>
      </c>
      <c r="N50" s="158" t="e">
        <f>NA()</f>
        <v>#N/A</v>
      </c>
      <c r="O50" s="158">
        <f>IF(ISNUMBER('実質公債費比率（分子）の構造'!O$53),'実質公債費比率（分子）の構造'!O$53,NA())</f>
        <v>254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2764</v>
      </c>
      <c r="E56" s="157"/>
      <c r="F56" s="157"/>
      <c r="G56" s="157">
        <f>'将来負担比率（分子）の構造'!J$52</f>
        <v>2646</v>
      </c>
      <c r="H56" s="157"/>
      <c r="I56" s="157"/>
      <c r="J56" s="157">
        <f>'将来負担比率（分子）の構造'!K$52</f>
        <v>2527</v>
      </c>
      <c r="K56" s="157"/>
      <c r="L56" s="157"/>
      <c r="M56" s="157">
        <f>'将来負担比率（分子）の構造'!L$52</f>
        <v>2360</v>
      </c>
      <c r="N56" s="157"/>
      <c r="O56" s="157"/>
      <c r="P56" s="157">
        <f>'将来負担比率（分子）の構造'!M$52</f>
        <v>2148</v>
      </c>
    </row>
    <row r="57" spans="1:16" x14ac:dyDescent="0.2">
      <c r="A57" s="157" t="s">
        <v>42</v>
      </c>
      <c r="B57" s="157"/>
      <c r="C57" s="157"/>
      <c r="D57" s="157">
        <f>'将来負担比率（分子）の構造'!I$51</f>
        <v>1</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1178</v>
      </c>
      <c r="E58" s="157"/>
      <c r="F58" s="157"/>
      <c r="G58" s="157">
        <f>'将来負担比率（分子）の構造'!J$50</f>
        <v>1290</v>
      </c>
      <c r="H58" s="157"/>
      <c r="I58" s="157"/>
      <c r="J58" s="157">
        <f>'将来負担比率（分子）の構造'!K$50</f>
        <v>1296</v>
      </c>
      <c r="K58" s="157"/>
      <c r="L58" s="157"/>
      <c r="M58" s="157">
        <f>'将来負担比率（分子）の構造'!L$50</f>
        <v>1206</v>
      </c>
      <c r="N58" s="157"/>
      <c r="O58" s="157"/>
      <c r="P58" s="157">
        <f>'将来負担比率（分子）の構造'!M$50</f>
        <v>1203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203</v>
      </c>
      <c r="C62" s="157"/>
      <c r="D62" s="157"/>
      <c r="E62" s="157">
        <f>'将来負担比率（分子）の構造'!J$45</f>
        <v>157</v>
      </c>
      <c r="F62" s="157"/>
      <c r="G62" s="157"/>
      <c r="H62" s="157">
        <f>'将来負担比率（分子）の構造'!K$45</f>
        <v>163</v>
      </c>
      <c r="I62" s="157"/>
      <c r="J62" s="157"/>
      <c r="K62" s="157">
        <f>'将来負担比率（分子）の構造'!L$45</f>
        <v>198</v>
      </c>
      <c r="L62" s="157"/>
      <c r="M62" s="157"/>
      <c r="N62" s="157">
        <f>'将来負担比率（分子）の構造'!M$45</f>
        <v>195</v>
      </c>
      <c r="O62" s="157"/>
      <c r="P62" s="157"/>
    </row>
    <row r="63" spans="1:16" x14ac:dyDescent="0.2">
      <c r="A63" s="157" t="s">
        <v>34</v>
      </c>
      <c r="B63" s="157">
        <f>'将来負担比率（分子）の構造'!I$44</f>
        <v>28</v>
      </c>
      <c r="C63" s="157"/>
      <c r="D63" s="157"/>
      <c r="E63" s="157">
        <f>'将来負担比率（分子）の構造'!J$44</f>
        <v>30</v>
      </c>
      <c r="F63" s="157"/>
      <c r="G63" s="157"/>
      <c r="H63" s="157">
        <f>'将来負担比率（分子）の構造'!K$44</f>
        <v>35</v>
      </c>
      <c r="I63" s="157"/>
      <c r="J63" s="157"/>
      <c r="K63" s="157">
        <f>'将来負担比率（分子）の構造'!L$44</f>
        <v>33</v>
      </c>
      <c r="L63" s="157"/>
      <c r="M63" s="157"/>
      <c r="N63" s="157">
        <f>'将来負担比率（分子）の構造'!M$44</f>
        <v>38</v>
      </c>
      <c r="O63" s="157"/>
      <c r="P63" s="157"/>
    </row>
    <row r="64" spans="1:16" x14ac:dyDescent="0.2">
      <c r="A64" s="157" t="s">
        <v>33</v>
      </c>
      <c r="B64" s="157">
        <f>'将来負担比率（分子）の構造'!I$43</f>
        <v>964</v>
      </c>
      <c r="C64" s="157"/>
      <c r="D64" s="157"/>
      <c r="E64" s="157">
        <f>'将来負担比率（分子）の構造'!J$43</f>
        <v>854</v>
      </c>
      <c r="F64" s="157"/>
      <c r="G64" s="157"/>
      <c r="H64" s="157">
        <f>'将来負担比率（分子）の構造'!K$43</f>
        <v>738</v>
      </c>
      <c r="I64" s="157"/>
      <c r="J64" s="157"/>
      <c r="K64" s="157">
        <f>'将来負担比率（分子）の構造'!L$43</f>
        <v>842</v>
      </c>
      <c r="L64" s="157"/>
      <c r="M64" s="157"/>
      <c r="N64" s="157">
        <f>'将来負担比率（分子）の構造'!M$43</f>
        <v>525</v>
      </c>
      <c r="O64" s="157"/>
      <c r="P64" s="157"/>
    </row>
    <row r="65" spans="1:16" x14ac:dyDescent="0.2">
      <c r="A65" s="157" t="s">
        <v>32</v>
      </c>
      <c r="B65" s="157">
        <f>'将来負担比率（分子）の構造'!I$42</f>
        <v>1</v>
      </c>
      <c r="C65" s="157"/>
      <c r="D65" s="157"/>
      <c r="E65" s="157">
        <f>'将来負担比率（分子）の構造'!J$42</f>
        <v>1</v>
      </c>
      <c r="F65" s="157"/>
      <c r="G65" s="157"/>
      <c r="H65" s="157">
        <f>'将来負担比率（分子）の構造'!K$42</f>
        <v>1</v>
      </c>
      <c r="I65" s="157"/>
      <c r="J65" s="157"/>
      <c r="K65" s="157">
        <f>'将来負担比率（分子）の構造'!L$42</f>
        <v>1</v>
      </c>
      <c r="L65" s="157"/>
      <c r="M65" s="157"/>
      <c r="N65" s="157">
        <f>'将来負担比率（分子）の構造'!M$42</f>
        <v>0</v>
      </c>
      <c r="O65" s="157"/>
      <c r="P65" s="157"/>
    </row>
    <row r="66" spans="1:16" x14ac:dyDescent="0.2">
      <c r="A66" s="157" t="s">
        <v>31</v>
      </c>
      <c r="B66" s="157">
        <f>'将来負担比率（分子）の構造'!I$41</f>
        <v>3398</v>
      </c>
      <c r="C66" s="157"/>
      <c r="D66" s="157"/>
      <c r="E66" s="157">
        <f>'将来負担比率（分子）の構造'!J$41</f>
        <v>3299</v>
      </c>
      <c r="F66" s="157"/>
      <c r="G66" s="157"/>
      <c r="H66" s="157">
        <f>'将来負担比率（分子）の構造'!K$41</f>
        <v>3170</v>
      </c>
      <c r="I66" s="157"/>
      <c r="J66" s="157"/>
      <c r="K66" s="157">
        <f>'将来負担比率（分子）の構造'!L$41</f>
        <v>2979</v>
      </c>
      <c r="L66" s="157"/>
      <c r="M66" s="157"/>
      <c r="N66" s="157">
        <f>'将来負担比率（分子）の構造'!M$41</f>
        <v>2724</v>
      </c>
      <c r="O66" s="157"/>
      <c r="P66" s="157"/>
    </row>
    <row r="67" spans="1:16" x14ac:dyDescent="0.2">
      <c r="A67" s="157" t="s">
        <v>71</v>
      </c>
      <c r="B67" s="157" t="e">
        <f>NA()</f>
        <v>#N/A</v>
      </c>
      <c r="C67" s="157">
        <f>IF(ISNUMBER('将来負担比率（分子）の構造'!I$53), IF('将来負担比率（分子）の構造'!I$53 &lt; 0, 0, '将来負担比率（分子）の構造'!I$53), NA())</f>
        <v>651</v>
      </c>
      <c r="D67" s="157" t="e">
        <f>NA()</f>
        <v>#N/A</v>
      </c>
      <c r="E67" s="157" t="e">
        <f>NA()</f>
        <v>#N/A</v>
      </c>
      <c r="F67" s="157">
        <f>IF(ISNUMBER('将来負担比率（分子）の構造'!J$53), IF('将来負担比率（分子）の構造'!J$53 &lt; 0, 0, '将来負担比率（分子）の構造'!J$53), NA())</f>
        <v>405</v>
      </c>
      <c r="G67" s="157" t="e">
        <f>NA()</f>
        <v>#N/A</v>
      </c>
      <c r="H67" s="157" t="e">
        <f>NA()</f>
        <v>#N/A</v>
      </c>
      <c r="I67" s="157">
        <f>IF(ISNUMBER('将来負担比率（分子）の構造'!K$53), IF('将来負担比率（分子）の構造'!K$53 &lt; 0, 0, '将来負担比率（分子）の構造'!K$53), NA())</f>
        <v>284</v>
      </c>
      <c r="J67" s="157" t="e">
        <f>NA()</f>
        <v>#N/A</v>
      </c>
      <c r="K67" s="157" t="e">
        <f>NA()</f>
        <v>#N/A</v>
      </c>
      <c r="L67" s="157">
        <f>IF(ISNUMBER('将来負担比率（分子）の構造'!L$53), IF('将来負担比率（分子）の構造'!L$53 &lt; 0, 0, '将来負担比率（分子）の構造'!L$53), NA())</f>
        <v>486</v>
      </c>
      <c r="M67" s="157" t="e">
        <f>NA()</f>
        <v>#N/A</v>
      </c>
      <c r="N67" s="157" t="e">
        <f>NA()</f>
        <v>#N/A</v>
      </c>
      <c r="O67" s="157">
        <f>IF(ISNUMBER('将来負担比率（分子）の構造'!M$53), IF('将来負担比率（分子）の構造'!M$53 &lt; 0, 0, '将来負担比率（分子）の構造'!M$53), NA())</f>
        <v>132</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1008</v>
      </c>
      <c r="C72" s="161">
        <f>基金残高に係る経年分析!G55</f>
        <v>863</v>
      </c>
      <c r="D72" s="161">
        <f>基金残高に係る経年分析!H55</f>
        <v>763</v>
      </c>
    </row>
    <row r="73" spans="1:16" x14ac:dyDescent="0.2">
      <c r="A73" s="160" t="s">
        <v>74</v>
      </c>
      <c r="B73" s="161">
        <f>基金残高に係る経年分析!F56</f>
        <v>1</v>
      </c>
      <c r="C73" s="161">
        <f>基金残高に係る経年分析!G56</f>
        <v>1</v>
      </c>
      <c r="D73" s="161">
        <f>基金残高に係る経年分析!H56</f>
        <v>1</v>
      </c>
    </row>
    <row r="74" spans="1:16" x14ac:dyDescent="0.2">
      <c r="A74" s="160" t="s">
        <v>75</v>
      </c>
      <c r="B74" s="161">
        <f>基金残高に係る経年分析!F57</f>
        <v>170</v>
      </c>
      <c r="C74" s="161">
        <f>基金残高に係る経年分析!G57</f>
        <v>247</v>
      </c>
      <c r="D74" s="161">
        <f>基金残高に係る経年分析!H57</f>
        <v>388</v>
      </c>
    </row>
  </sheetData>
  <sheetProtection algorithmName="SHA-512" hashValue="VueSg0HJKHalSbmmo5p6JZJF6a95wKhxyEzwO9lR/Or6KLVYYrWbjaLYYeflXf4BrTHH6cRcJebPS/fZXne57g==" saltValue="mxMaMpy14gXvIMTiU6Yy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Z37" sqref="AZ37:BF37"/>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202648</v>
      </c>
      <c r="S5" s="664"/>
      <c r="T5" s="664"/>
      <c r="U5" s="664"/>
      <c r="V5" s="664"/>
      <c r="W5" s="664"/>
      <c r="X5" s="664"/>
      <c r="Y5" s="689"/>
      <c r="Z5" s="702">
        <v>5.6</v>
      </c>
      <c r="AA5" s="702"/>
      <c r="AB5" s="702"/>
      <c r="AC5" s="702"/>
      <c r="AD5" s="703">
        <v>202648</v>
      </c>
      <c r="AE5" s="703"/>
      <c r="AF5" s="703"/>
      <c r="AG5" s="703"/>
      <c r="AH5" s="703"/>
      <c r="AI5" s="703"/>
      <c r="AJ5" s="703"/>
      <c r="AK5" s="703"/>
      <c r="AL5" s="690">
        <v>11</v>
      </c>
      <c r="AM5" s="672"/>
      <c r="AN5" s="672"/>
      <c r="AO5" s="691"/>
      <c r="AP5" s="666" t="s">
        <v>217</v>
      </c>
      <c r="AQ5" s="667"/>
      <c r="AR5" s="667"/>
      <c r="AS5" s="667"/>
      <c r="AT5" s="667"/>
      <c r="AU5" s="667"/>
      <c r="AV5" s="667"/>
      <c r="AW5" s="667"/>
      <c r="AX5" s="667"/>
      <c r="AY5" s="667"/>
      <c r="AZ5" s="667"/>
      <c r="BA5" s="667"/>
      <c r="BB5" s="667"/>
      <c r="BC5" s="667"/>
      <c r="BD5" s="667"/>
      <c r="BE5" s="667"/>
      <c r="BF5" s="668"/>
      <c r="BG5" s="608">
        <v>202648</v>
      </c>
      <c r="BH5" s="609"/>
      <c r="BI5" s="609"/>
      <c r="BJ5" s="609"/>
      <c r="BK5" s="609"/>
      <c r="BL5" s="609"/>
      <c r="BM5" s="609"/>
      <c r="BN5" s="610"/>
      <c r="BO5" s="646">
        <v>100</v>
      </c>
      <c r="BP5" s="646"/>
      <c r="BQ5" s="646"/>
      <c r="BR5" s="646"/>
      <c r="BS5" s="647">
        <v>13597</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72559</v>
      </c>
      <c r="S6" s="609"/>
      <c r="T6" s="609"/>
      <c r="U6" s="609"/>
      <c r="V6" s="609"/>
      <c r="W6" s="609"/>
      <c r="X6" s="609"/>
      <c r="Y6" s="610"/>
      <c r="Z6" s="646">
        <v>2</v>
      </c>
      <c r="AA6" s="646"/>
      <c r="AB6" s="646"/>
      <c r="AC6" s="646"/>
      <c r="AD6" s="647">
        <v>72559</v>
      </c>
      <c r="AE6" s="647"/>
      <c r="AF6" s="647"/>
      <c r="AG6" s="647"/>
      <c r="AH6" s="647"/>
      <c r="AI6" s="647"/>
      <c r="AJ6" s="647"/>
      <c r="AK6" s="647"/>
      <c r="AL6" s="611">
        <v>3.9</v>
      </c>
      <c r="AM6" s="612"/>
      <c r="AN6" s="612"/>
      <c r="AO6" s="648"/>
      <c r="AP6" s="605" t="s">
        <v>222</v>
      </c>
      <c r="AQ6" s="606"/>
      <c r="AR6" s="606"/>
      <c r="AS6" s="606"/>
      <c r="AT6" s="606"/>
      <c r="AU6" s="606"/>
      <c r="AV6" s="606"/>
      <c r="AW6" s="606"/>
      <c r="AX6" s="606"/>
      <c r="AY6" s="606"/>
      <c r="AZ6" s="606"/>
      <c r="BA6" s="606"/>
      <c r="BB6" s="606"/>
      <c r="BC6" s="606"/>
      <c r="BD6" s="606"/>
      <c r="BE6" s="606"/>
      <c r="BF6" s="607"/>
      <c r="BG6" s="608">
        <v>202648</v>
      </c>
      <c r="BH6" s="609"/>
      <c r="BI6" s="609"/>
      <c r="BJ6" s="609"/>
      <c r="BK6" s="609"/>
      <c r="BL6" s="609"/>
      <c r="BM6" s="609"/>
      <c r="BN6" s="610"/>
      <c r="BO6" s="646">
        <v>100</v>
      </c>
      <c r="BP6" s="646"/>
      <c r="BQ6" s="646"/>
      <c r="BR6" s="646"/>
      <c r="BS6" s="647">
        <v>13597</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36348</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36348</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88</v>
      </c>
      <c r="S7" s="609"/>
      <c r="T7" s="609"/>
      <c r="U7" s="609"/>
      <c r="V7" s="609"/>
      <c r="W7" s="609"/>
      <c r="X7" s="609"/>
      <c r="Y7" s="610"/>
      <c r="Z7" s="646">
        <v>0</v>
      </c>
      <c r="AA7" s="646"/>
      <c r="AB7" s="646"/>
      <c r="AC7" s="646"/>
      <c r="AD7" s="647">
        <v>88</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78241</v>
      </c>
      <c r="BH7" s="609"/>
      <c r="BI7" s="609"/>
      <c r="BJ7" s="609"/>
      <c r="BK7" s="609"/>
      <c r="BL7" s="609"/>
      <c r="BM7" s="609"/>
      <c r="BN7" s="610"/>
      <c r="BO7" s="646">
        <v>38.6</v>
      </c>
      <c r="BP7" s="646"/>
      <c r="BQ7" s="646"/>
      <c r="BR7" s="646"/>
      <c r="BS7" s="647" t="s">
        <v>122</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816753</v>
      </c>
      <c r="CS7" s="609"/>
      <c r="CT7" s="609"/>
      <c r="CU7" s="609"/>
      <c r="CV7" s="609"/>
      <c r="CW7" s="609"/>
      <c r="CX7" s="609"/>
      <c r="CY7" s="610"/>
      <c r="CZ7" s="646">
        <v>24.4</v>
      </c>
      <c r="DA7" s="646"/>
      <c r="DB7" s="646"/>
      <c r="DC7" s="646"/>
      <c r="DD7" s="614">
        <v>8920</v>
      </c>
      <c r="DE7" s="609"/>
      <c r="DF7" s="609"/>
      <c r="DG7" s="609"/>
      <c r="DH7" s="609"/>
      <c r="DI7" s="609"/>
      <c r="DJ7" s="609"/>
      <c r="DK7" s="609"/>
      <c r="DL7" s="609"/>
      <c r="DM7" s="609"/>
      <c r="DN7" s="609"/>
      <c r="DO7" s="609"/>
      <c r="DP7" s="610"/>
      <c r="DQ7" s="614">
        <v>524125</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1921</v>
      </c>
      <c r="S8" s="609"/>
      <c r="T8" s="609"/>
      <c r="U8" s="609"/>
      <c r="V8" s="609"/>
      <c r="W8" s="609"/>
      <c r="X8" s="609"/>
      <c r="Y8" s="610"/>
      <c r="Z8" s="646">
        <v>0.1</v>
      </c>
      <c r="AA8" s="646"/>
      <c r="AB8" s="646"/>
      <c r="AC8" s="646"/>
      <c r="AD8" s="647">
        <v>1921</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3299</v>
      </c>
      <c r="BH8" s="609"/>
      <c r="BI8" s="609"/>
      <c r="BJ8" s="609"/>
      <c r="BK8" s="609"/>
      <c r="BL8" s="609"/>
      <c r="BM8" s="609"/>
      <c r="BN8" s="610"/>
      <c r="BO8" s="646">
        <v>1.6</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483885</v>
      </c>
      <c r="CS8" s="609"/>
      <c r="CT8" s="609"/>
      <c r="CU8" s="609"/>
      <c r="CV8" s="609"/>
      <c r="CW8" s="609"/>
      <c r="CX8" s="609"/>
      <c r="CY8" s="610"/>
      <c r="CZ8" s="646">
        <v>14.5</v>
      </c>
      <c r="DA8" s="646"/>
      <c r="DB8" s="646"/>
      <c r="DC8" s="646"/>
      <c r="DD8" s="614">
        <v>1314</v>
      </c>
      <c r="DE8" s="609"/>
      <c r="DF8" s="609"/>
      <c r="DG8" s="609"/>
      <c r="DH8" s="609"/>
      <c r="DI8" s="609"/>
      <c r="DJ8" s="609"/>
      <c r="DK8" s="609"/>
      <c r="DL8" s="609"/>
      <c r="DM8" s="609"/>
      <c r="DN8" s="609"/>
      <c r="DO8" s="609"/>
      <c r="DP8" s="610"/>
      <c r="DQ8" s="614">
        <v>334108</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2472</v>
      </c>
      <c r="S9" s="609"/>
      <c r="T9" s="609"/>
      <c r="U9" s="609"/>
      <c r="V9" s="609"/>
      <c r="W9" s="609"/>
      <c r="X9" s="609"/>
      <c r="Y9" s="610"/>
      <c r="Z9" s="646">
        <v>0.1</v>
      </c>
      <c r="AA9" s="646"/>
      <c r="AB9" s="646"/>
      <c r="AC9" s="646"/>
      <c r="AD9" s="647">
        <v>2472</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68339</v>
      </c>
      <c r="BH9" s="609"/>
      <c r="BI9" s="609"/>
      <c r="BJ9" s="609"/>
      <c r="BK9" s="609"/>
      <c r="BL9" s="609"/>
      <c r="BM9" s="609"/>
      <c r="BN9" s="610"/>
      <c r="BO9" s="646">
        <v>33.700000000000003</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405074</v>
      </c>
      <c r="CS9" s="609"/>
      <c r="CT9" s="609"/>
      <c r="CU9" s="609"/>
      <c r="CV9" s="609"/>
      <c r="CW9" s="609"/>
      <c r="CX9" s="609"/>
      <c r="CY9" s="610"/>
      <c r="CZ9" s="646">
        <v>12.1</v>
      </c>
      <c r="DA9" s="646"/>
      <c r="DB9" s="646"/>
      <c r="DC9" s="646"/>
      <c r="DD9" s="614">
        <v>23</v>
      </c>
      <c r="DE9" s="609"/>
      <c r="DF9" s="609"/>
      <c r="DG9" s="609"/>
      <c r="DH9" s="609"/>
      <c r="DI9" s="609"/>
      <c r="DJ9" s="609"/>
      <c r="DK9" s="609"/>
      <c r="DL9" s="609"/>
      <c r="DM9" s="609"/>
      <c r="DN9" s="609"/>
      <c r="DO9" s="609"/>
      <c r="DP9" s="610"/>
      <c r="DQ9" s="614">
        <v>358286</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4924</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54053</v>
      </c>
      <c r="S11" s="609"/>
      <c r="T11" s="609"/>
      <c r="U11" s="609"/>
      <c r="V11" s="609"/>
      <c r="W11" s="609"/>
      <c r="X11" s="609"/>
      <c r="Y11" s="610"/>
      <c r="Z11" s="611">
        <v>1.5</v>
      </c>
      <c r="AA11" s="612"/>
      <c r="AB11" s="612"/>
      <c r="AC11" s="613"/>
      <c r="AD11" s="614">
        <v>54053</v>
      </c>
      <c r="AE11" s="609"/>
      <c r="AF11" s="609"/>
      <c r="AG11" s="609"/>
      <c r="AH11" s="609"/>
      <c r="AI11" s="609"/>
      <c r="AJ11" s="609"/>
      <c r="AK11" s="610"/>
      <c r="AL11" s="611">
        <v>2.9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1679</v>
      </c>
      <c r="BH11" s="609"/>
      <c r="BI11" s="609"/>
      <c r="BJ11" s="609"/>
      <c r="BK11" s="609"/>
      <c r="BL11" s="609"/>
      <c r="BM11" s="609"/>
      <c r="BN11" s="610"/>
      <c r="BO11" s="646">
        <v>0.8</v>
      </c>
      <c r="BP11" s="646"/>
      <c r="BQ11" s="646"/>
      <c r="BR11" s="646"/>
      <c r="BS11" s="647" t="s">
        <v>122</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472825</v>
      </c>
      <c r="CS11" s="609"/>
      <c r="CT11" s="609"/>
      <c r="CU11" s="609"/>
      <c r="CV11" s="609"/>
      <c r="CW11" s="609"/>
      <c r="CX11" s="609"/>
      <c r="CY11" s="610"/>
      <c r="CZ11" s="646">
        <v>14.2</v>
      </c>
      <c r="DA11" s="646"/>
      <c r="DB11" s="646"/>
      <c r="DC11" s="646"/>
      <c r="DD11" s="614">
        <v>63787</v>
      </c>
      <c r="DE11" s="609"/>
      <c r="DF11" s="609"/>
      <c r="DG11" s="609"/>
      <c r="DH11" s="609"/>
      <c r="DI11" s="609"/>
      <c r="DJ11" s="609"/>
      <c r="DK11" s="609"/>
      <c r="DL11" s="609"/>
      <c r="DM11" s="609"/>
      <c r="DN11" s="609"/>
      <c r="DO11" s="609"/>
      <c r="DP11" s="610"/>
      <c r="DQ11" s="614">
        <v>164021</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110618</v>
      </c>
      <c r="BH12" s="609"/>
      <c r="BI12" s="609"/>
      <c r="BJ12" s="609"/>
      <c r="BK12" s="609"/>
      <c r="BL12" s="609"/>
      <c r="BM12" s="609"/>
      <c r="BN12" s="610"/>
      <c r="BO12" s="646">
        <v>54.6</v>
      </c>
      <c r="BP12" s="646"/>
      <c r="BQ12" s="646"/>
      <c r="BR12" s="646"/>
      <c r="BS12" s="647">
        <v>13597</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195971</v>
      </c>
      <c r="CS12" s="609"/>
      <c r="CT12" s="609"/>
      <c r="CU12" s="609"/>
      <c r="CV12" s="609"/>
      <c r="CW12" s="609"/>
      <c r="CX12" s="609"/>
      <c r="CY12" s="610"/>
      <c r="CZ12" s="646">
        <v>5.9</v>
      </c>
      <c r="DA12" s="646"/>
      <c r="DB12" s="646"/>
      <c r="DC12" s="646"/>
      <c r="DD12" s="614">
        <v>80</v>
      </c>
      <c r="DE12" s="609"/>
      <c r="DF12" s="609"/>
      <c r="DG12" s="609"/>
      <c r="DH12" s="609"/>
      <c r="DI12" s="609"/>
      <c r="DJ12" s="609"/>
      <c r="DK12" s="609"/>
      <c r="DL12" s="609"/>
      <c r="DM12" s="609"/>
      <c r="DN12" s="609"/>
      <c r="DO12" s="609"/>
      <c r="DP12" s="610"/>
      <c r="DQ12" s="614">
        <v>188945</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v>278</v>
      </c>
      <c r="S13" s="609"/>
      <c r="T13" s="609"/>
      <c r="U13" s="609"/>
      <c r="V13" s="609"/>
      <c r="W13" s="609"/>
      <c r="X13" s="609"/>
      <c r="Y13" s="610"/>
      <c r="Z13" s="646">
        <v>0</v>
      </c>
      <c r="AA13" s="646"/>
      <c r="AB13" s="646"/>
      <c r="AC13" s="646"/>
      <c r="AD13" s="647">
        <v>278</v>
      </c>
      <c r="AE13" s="647"/>
      <c r="AF13" s="647"/>
      <c r="AG13" s="647"/>
      <c r="AH13" s="647"/>
      <c r="AI13" s="647"/>
      <c r="AJ13" s="647"/>
      <c r="AK13" s="647"/>
      <c r="AL13" s="611">
        <v>0</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110146</v>
      </c>
      <c r="BH13" s="609"/>
      <c r="BI13" s="609"/>
      <c r="BJ13" s="609"/>
      <c r="BK13" s="609"/>
      <c r="BL13" s="609"/>
      <c r="BM13" s="609"/>
      <c r="BN13" s="610"/>
      <c r="BO13" s="646">
        <v>54.4</v>
      </c>
      <c r="BP13" s="646"/>
      <c r="BQ13" s="646"/>
      <c r="BR13" s="646"/>
      <c r="BS13" s="647">
        <v>13597</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192845</v>
      </c>
      <c r="CS13" s="609"/>
      <c r="CT13" s="609"/>
      <c r="CU13" s="609"/>
      <c r="CV13" s="609"/>
      <c r="CW13" s="609"/>
      <c r="CX13" s="609"/>
      <c r="CY13" s="610"/>
      <c r="CZ13" s="646">
        <v>5.8</v>
      </c>
      <c r="DA13" s="646"/>
      <c r="DB13" s="646"/>
      <c r="DC13" s="646"/>
      <c r="DD13" s="614">
        <v>121966</v>
      </c>
      <c r="DE13" s="609"/>
      <c r="DF13" s="609"/>
      <c r="DG13" s="609"/>
      <c r="DH13" s="609"/>
      <c r="DI13" s="609"/>
      <c r="DJ13" s="609"/>
      <c r="DK13" s="609"/>
      <c r="DL13" s="609"/>
      <c r="DM13" s="609"/>
      <c r="DN13" s="609"/>
      <c r="DO13" s="609"/>
      <c r="DP13" s="610"/>
      <c r="DQ13" s="614">
        <v>73228</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10253</v>
      </c>
      <c r="BH14" s="609"/>
      <c r="BI14" s="609"/>
      <c r="BJ14" s="609"/>
      <c r="BK14" s="609"/>
      <c r="BL14" s="609"/>
      <c r="BM14" s="609"/>
      <c r="BN14" s="610"/>
      <c r="BO14" s="646">
        <v>5.0999999999999996</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96999</v>
      </c>
      <c r="CS14" s="609"/>
      <c r="CT14" s="609"/>
      <c r="CU14" s="609"/>
      <c r="CV14" s="609"/>
      <c r="CW14" s="609"/>
      <c r="CX14" s="609"/>
      <c r="CY14" s="610"/>
      <c r="CZ14" s="646">
        <v>2.9</v>
      </c>
      <c r="DA14" s="646"/>
      <c r="DB14" s="646"/>
      <c r="DC14" s="646"/>
      <c r="DD14" s="614" t="s">
        <v>122</v>
      </c>
      <c r="DE14" s="609"/>
      <c r="DF14" s="609"/>
      <c r="DG14" s="609"/>
      <c r="DH14" s="609"/>
      <c r="DI14" s="609"/>
      <c r="DJ14" s="609"/>
      <c r="DK14" s="609"/>
      <c r="DL14" s="609"/>
      <c r="DM14" s="609"/>
      <c r="DN14" s="609"/>
      <c r="DO14" s="609"/>
      <c r="DP14" s="610"/>
      <c r="DQ14" s="614">
        <v>92715</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4713</v>
      </c>
      <c r="S15" s="609"/>
      <c r="T15" s="609"/>
      <c r="U15" s="609"/>
      <c r="V15" s="609"/>
      <c r="W15" s="609"/>
      <c r="X15" s="609"/>
      <c r="Y15" s="610"/>
      <c r="Z15" s="646">
        <v>0.1</v>
      </c>
      <c r="AA15" s="646"/>
      <c r="AB15" s="646"/>
      <c r="AC15" s="646"/>
      <c r="AD15" s="647">
        <v>4713</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3536</v>
      </c>
      <c r="BH15" s="609"/>
      <c r="BI15" s="609"/>
      <c r="BJ15" s="609"/>
      <c r="BK15" s="609"/>
      <c r="BL15" s="609"/>
      <c r="BM15" s="609"/>
      <c r="BN15" s="610"/>
      <c r="BO15" s="646">
        <v>1.7</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207978</v>
      </c>
      <c r="CS15" s="609"/>
      <c r="CT15" s="609"/>
      <c r="CU15" s="609"/>
      <c r="CV15" s="609"/>
      <c r="CW15" s="609"/>
      <c r="CX15" s="609"/>
      <c r="CY15" s="610"/>
      <c r="CZ15" s="646">
        <v>6.2</v>
      </c>
      <c r="DA15" s="646"/>
      <c r="DB15" s="646"/>
      <c r="DC15" s="646"/>
      <c r="DD15" s="614" t="s">
        <v>122</v>
      </c>
      <c r="DE15" s="609"/>
      <c r="DF15" s="609"/>
      <c r="DG15" s="609"/>
      <c r="DH15" s="609"/>
      <c r="DI15" s="609"/>
      <c r="DJ15" s="609"/>
      <c r="DK15" s="609"/>
      <c r="DL15" s="609"/>
      <c r="DM15" s="609"/>
      <c r="DN15" s="609"/>
      <c r="DO15" s="609"/>
      <c r="DP15" s="610"/>
      <c r="DQ15" s="614">
        <v>198818</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5285</v>
      </c>
      <c r="S16" s="609"/>
      <c r="T16" s="609"/>
      <c r="U16" s="609"/>
      <c r="V16" s="609"/>
      <c r="W16" s="609"/>
      <c r="X16" s="609"/>
      <c r="Y16" s="610"/>
      <c r="Z16" s="646">
        <v>0.1</v>
      </c>
      <c r="AA16" s="646"/>
      <c r="AB16" s="646"/>
      <c r="AC16" s="646"/>
      <c r="AD16" s="647">
        <v>5285</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8910</v>
      </c>
      <c r="S17" s="609"/>
      <c r="T17" s="609"/>
      <c r="U17" s="609"/>
      <c r="V17" s="609"/>
      <c r="W17" s="609"/>
      <c r="X17" s="609"/>
      <c r="Y17" s="610"/>
      <c r="Z17" s="646">
        <v>0.2</v>
      </c>
      <c r="AA17" s="646"/>
      <c r="AB17" s="646"/>
      <c r="AC17" s="646"/>
      <c r="AD17" s="647">
        <v>8910</v>
      </c>
      <c r="AE17" s="647"/>
      <c r="AF17" s="647"/>
      <c r="AG17" s="647"/>
      <c r="AH17" s="647"/>
      <c r="AI17" s="647"/>
      <c r="AJ17" s="647"/>
      <c r="AK17" s="647"/>
      <c r="AL17" s="611">
        <v>0.5</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432376</v>
      </c>
      <c r="CS17" s="609"/>
      <c r="CT17" s="609"/>
      <c r="CU17" s="609"/>
      <c r="CV17" s="609"/>
      <c r="CW17" s="609"/>
      <c r="CX17" s="609"/>
      <c r="CY17" s="610"/>
      <c r="CZ17" s="646">
        <v>12.9</v>
      </c>
      <c r="DA17" s="646"/>
      <c r="DB17" s="646"/>
      <c r="DC17" s="646"/>
      <c r="DD17" s="614" t="s">
        <v>122</v>
      </c>
      <c r="DE17" s="609"/>
      <c r="DF17" s="609"/>
      <c r="DG17" s="609"/>
      <c r="DH17" s="609"/>
      <c r="DI17" s="609"/>
      <c r="DJ17" s="609"/>
      <c r="DK17" s="609"/>
      <c r="DL17" s="609"/>
      <c r="DM17" s="609"/>
      <c r="DN17" s="609"/>
      <c r="DO17" s="609"/>
      <c r="DP17" s="610"/>
      <c r="DQ17" s="614">
        <v>432376</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610</v>
      </c>
      <c r="S18" s="609"/>
      <c r="T18" s="609"/>
      <c r="U18" s="609"/>
      <c r="V18" s="609"/>
      <c r="W18" s="609"/>
      <c r="X18" s="609"/>
      <c r="Y18" s="610"/>
      <c r="Z18" s="646">
        <v>0</v>
      </c>
      <c r="AA18" s="646"/>
      <c r="AB18" s="646"/>
      <c r="AC18" s="646"/>
      <c r="AD18" s="647">
        <v>610</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8300</v>
      </c>
      <c r="S19" s="609"/>
      <c r="T19" s="609"/>
      <c r="U19" s="609"/>
      <c r="V19" s="609"/>
      <c r="W19" s="609"/>
      <c r="X19" s="609"/>
      <c r="Y19" s="610"/>
      <c r="Z19" s="646">
        <v>0.2</v>
      </c>
      <c r="AA19" s="646"/>
      <c r="AB19" s="646"/>
      <c r="AC19" s="646"/>
      <c r="AD19" s="647">
        <v>8300</v>
      </c>
      <c r="AE19" s="647"/>
      <c r="AF19" s="647"/>
      <c r="AG19" s="647"/>
      <c r="AH19" s="647"/>
      <c r="AI19" s="647"/>
      <c r="AJ19" s="647"/>
      <c r="AK19" s="647"/>
      <c r="AL19" s="611">
        <v>0.5</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3341054</v>
      </c>
      <c r="CS20" s="609"/>
      <c r="CT20" s="609"/>
      <c r="CU20" s="609"/>
      <c r="CV20" s="609"/>
      <c r="CW20" s="609"/>
      <c r="CX20" s="609"/>
      <c r="CY20" s="610"/>
      <c r="CZ20" s="646">
        <v>100</v>
      </c>
      <c r="DA20" s="646"/>
      <c r="DB20" s="646"/>
      <c r="DC20" s="646"/>
      <c r="DD20" s="614">
        <v>196090</v>
      </c>
      <c r="DE20" s="609"/>
      <c r="DF20" s="609"/>
      <c r="DG20" s="609"/>
      <c r="DH20" s="609"/>
      <c r="DI20" s="609"/>
      <c r="DJ20" s="609"/>
      <c r="DK20" s="609"/>
      <c r="DL20" s="609"/>
      <c r="DM20" s="609"/>
      <c r="DN20" s="609"/>
      <c r="DO20" s="609"/>
      <c r="DP20" s="610"/>
      <c r="DQ20" s="614">
        <v>2402970</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1716344</v>
      </c>
      <c r="S21" s="609"/>
      <c r="T21" s="609"/>
      <c r="U21" s="609"/>
      <c r="V21" s="609"/>
      <c r="W21" s="609"/>
      <c r="X21" s="609"/>
      <c r="Y21" s="610"/>
      <c r="Z21" s="646">
        <v>47.4</v>
      </c>
      <c r="AA21" s="646"/>
      <c r="AB21" s="646"/>
      <c r="AC21" s="646"/>
      <c r="AD21" s="647">
        <v>1489031</v>
      </c>
      <c r="AE21" s="647"/>
      <c r="AF21" s="647"/>
      <c r="AG21" s="647"/>
      <c r="AH21" s="647"/>
      <c r="AI21" s="647"/>
      <c r="AJ21" s="647"/>
      <c r="AK21" s="647"/>
      <c r="AL21" s="611">
        <v>80.8</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1489031</v>
      </c>
      <c r="S22" s="609"/>
      <c r="T22" s="609"/>
      <c r="U22" s="609"/>
      <c r="V22" s="609"/>
      <c r="W22" s="609"/>
      <c r="X22" s="609"/>
      <c r="Y22" s="610"/>
      <c r="Z22" s="646">
        <v>41.1</v>
      </c>
      <c r="AA22" s="646"/>
      <c r="AB22" s="646"/>
      <c r="AC22" s="646"/>
      <c r="AD22" s="647">
        <v>1489031</v>
      </c>
      <c r="AE22" s="647"/>
      <c r="AF22" s="647"/>
      <c r="AG22" s="647"/>
      <c r="AH22" s="647"/>
      <c r="AI22" s="647"/>
      <c r="AJ22" s="647"/>
      <c r="AK22" s="647"/>
      <c r="AL22" s="611">
        <v>80.8</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227313</v>
      </c>
      <c r="S23" s="609"/>
      <c r="T23" s="609"/>
      <c r="U23" s="609"/>
      <c r="V23" s="609"/>
      <c r="W23" s="609"/>
      <c r="X23" s="609"/>
      <c r="Y23" s="610"/>
      <c r="Z23" s="646">
        <v>6.3</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1217515</v>
      </c>
      <c r="CS24" s="664"/>
      <c r="CT24" s="664"/>
      <c r="CU24" s="664"/>
      <c r="CV24" s="664"/>
      <c r="CW24" s="664"/>
      <c r="CX24" s="664"/>
      <c r="CY24" s="689"/>
      <c r="CZ24" s="690">
        <v>36.4</v>
      </c>
      <c r="DA24" s="672"/>
      <c r="DB24" s="672"/>
      <c r="DC24" s="692"/>
      <c r="DD24" s="688">
        <v>1092187</v>
      </c>
      <c r="DE24" s="664"/>
      <c r="DF24" s="664"/>
      <c r="DG24" s="664"/>
      <c r="DH24" s="664"/>
      <c r="DI24" s="664"/>
      <c r="DJ24" s="664"/>
      <c r="DK24" s="689"/>
      <c r="DL24" s="688">
        <v>1037159</v>
      </c>
      <c r="DM24" s="664"/>
      <c r="DN24" s="664"/>
      <c r="DO24" s="664"/>
      <c r="DP24" s="664"/>
      <c r="DQ24" s="664"/>
      <c r="DR24" s="664"/>
      <c r="DS24" s="664"/>
      <c r="DT24" s="664"/>
      <c r="DU24" s="664"/>
      <c r="DV24" s="689"/>
      <c r="DW24" s="690">
        <v>56.2</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2069271</v>
      </c>
      <c r="S25" s="609"/>
      <c r="T25" s="609"/>
      <c r="U25" s="609"/>
      <c r="V25" s="609"/>
      <c r="W25" s="609"/>
      <c r="X25" s="609"/>
      <c r="Y25" s="610"/>
      <c r="Z25" s="646">
        <v>57.1</v>
      </c>
      <c r="AA25" s="646"/>
      <c r="AB25" s="646"/>
      <c r="AC25" s="646"/>
      <c r="AD25" s="647">
        <v>1841958</v>
      </c>
      <c r="AE25" s="647"/>
      <c r="AF25" s="647"/>
      <c r="AG25" s="647"/>
      <c r="AH25" s="647"/>
      <c r="AI25" s="647"/>
      <c r="AJ25" s="647"/>
      <c r="AK25" s="647"/>
      <c r="AL25" s="611">
        <v>100</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652973</v>
      </c>
      <c r="CS25" s="621"/>
      <c r="CT25" s="621"/>
      <c r="CU25" s="621"/>
      <c r="CV25" s="621"/>
      <c r="CW25" s="621"/>
      <c r="CX25" s="621"/>
      <c r="CY25" s="622"/>
      <c r="CZ25" s="611">
        <v>19.5</v>
      </c>
      <c r="DA25" s="623"/>
      <c r="DB25" s="623"/>
      <c r="DC25" s="624"/>
      <c r="DD25" s="614">
        <v>607166</v>
      </c>
      <c r="DE25" s="621"/>
      <c r="DF25" s="621"/>
      <c r="DG25" s="621"/>
      <c r="DH25" s="621"/>
      <c r="DI25" s="621"/>
      <c r="DJ25" s="621"/>
      <c r="DK25" s="622"/>
      <c r="DL25" s="614">
        <v>604236</v>
      </c>
      <c r="DM25" s="621"/>
      <c r="DN25" s="621"/>
      <c r="DO25" s="621"/>
      <c r="DP25" s="621"/>
      <c r="DQ25" s="621"/>
      <c r="DR25" s="621"/>
      <c r="DS25" s="621"/>
      <c r="DT25" s="621"/>
      <c r="DU25" s="621"/>
      <c r="DV25" s="622"/>
      <c r="DW25" s="611">
        <v>32.799999999999997</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437068</v>
      </c>
      <c r="CS26" s="609"/>
      <c r="CT26" s="609"/>
      <c r="CU26" s="609"/>
      <c r="CV26" s="609"/>
      <c r="CW26" s="609"/>
      <c r="CX26" s="609"/>
      <c r="CY26" s="610"/>
      <c r="CZ26" s="611">
        <v>13.1</v>
      </c>
      <c r="DA26" s="623"/>
      <c r="DB26" s="623"/>
      <c r="DC26" s="624"/>
      <c r="DD26" s="614">
        <v>400712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31716</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202648</v>
      </c>
      <c r="BH27" s="609"/>
      <c r="BI27" s="609"/>
      <c r="BJ27" s="609"/>
      <c r="BK27" s="609"/>
      <c r="BL27" s="609"/>
      <c r="BM27" s="609"/>
      <c r="BN27" s="610"/>
      <c r="BO27" s="646">
        <v>100</v>
      </c>
      <c r="BP27" s="646"/>
      <c r="BQ27" s="646"/>
      <c r="BR27" s="646"/>
      <c r="BS27" s="647">
        <v>13597</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132166</v>
      </c>
      <c r="CS27" s="621"/>
      <c r="CT27" s="621"/>
      <c r="CU27" s="621"/>
      <c r="CV27" s="621"/>
      <c r="CW27" s="621"/>
      <c r="CX27" s="621"/>
      <c r="CY27" s="622"/>
      <c r="CZ27" s="611">
        <v>4</v>
      </c>
      <c r="DA27" s="623"/>
      <c r="DB27" s="623"/>
      <c r="DC27" s="624"/>
      <c r="DD27" s="614">
        <v>52645</v>
      </c>
      <c r="DE27" s="621"/>
      <c r="DF27" s="621"/>
      <c r="DG27" s="621"/>
      <c r="DH27" s="621"/>
      <c r="DI27" s="621"/>
      <c r="DJ27" s="621"/>
      <c r="DK27" s="622"/>
      <c r="DL27" s="614">
        <v>50840</v>
      </c>
      <c r="DM27" s="621"/>
      <c r="DN27" s="621"/>
      <c r="DO27" s="621"/>
      <c r="DP27" s="621"/>
      <c r="DQ27" s="621"/>
      <c r="DR27" s="621"/>
      <c r="DS27" s="621"/>
      <c r="DT27" s="621"/>
      <c r="DU27" s="621"/>
      <c r="DV27" s="622"/>
      <c r="DW27" s="611">
        <v>2.8</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55055</v>
      </c>
      <c r="S28" s="609"/>
      <c r="T28" s="609"/>
      <c r="U28" s="609"/>
      <c r="V28" s="609"/>
      <c r="W28" s="609"/>
      <c r="X28" s="609"/>
      <c r="Y28" s="610"/>
      <c r="Z28" s="646">
        <v>1.5</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432376</v>
      </c>
      <c r="CS28" s="609"/>
      <c r="CT28" s="609"/>
      <c r="CU28" s="609"/>
      <c r="CV28" s="609"/>
      <c r="CW28" s="609"/>
      <c r="CX28" s="609"/>
      <c r="CY28" s="610"/>
      <c r="CZ28" s="611">
        <v>12.9</v>
      </c>
      <c r="DA28" s="623"/>
      <c r="DB28" s="623"/>
      <c r="DC28" s="624"/>
      <c r="DD28" s="614">
        <v>432376</v>
      </c>
      <c r="DE28" s="609"/>
      <c r="DF28" s="609"/>
      <c r="DG28" s="609"/>
      <c r="DH28" s="609"/>
      <c r="DI28" s="609"/>
      <c r="DJ28" s="609"/>
      <c r="DK28" s="610"/>
      <c r="DL28" s="614">
        <v>382083</v>
      </c>
      <c r="DM28" s="609"/>
      <c r="DN28" s="609"/>
      <c r="DO28" s="609"/>
      <c r="DP28" s="609"/>
      <c r="DQ28" s="609"/>
      <c r="DR28" s="609"/>
      <c r="DS28" s="609"/>
      <c r="DT28" s="609"/>
      <c r="DU28" s="609"/>
      <c r="DV28" s="610"/>
      <c r="DW28" s="611">
        <v>20.7</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5679</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432376</v>
      </c>
      <c r="CS29" s="621"/>
      <c r="CT29" s="621"/>
      <c r="CU29" s="621"/>
      <c r="CV29" s="621"/>
      <c r="CW29" s="621"/>
      <c r="CX29" s="621"/>
      <c r="CY29" s="622"/>
      <c r="CZ29" s="611">
        <v>12.9</v>
      </c>
      <c r="DA29" s="623"/>
      <c r="DB29" s="623"/>
      <c r="DC29" s="624"/>
      <c r="DD29" s="614">
        <v>432376</v>
      </c>
      <c r="DE29" s="621"/>
      <c r="DF29" s="621"/>
      <c r="DG29" s="621"/>
      <c r="DH29" s="621"/>
      <c r="DI29" s="621"/>
      <c r="DJ29" s="621"/>
      <c r="DK29" s="622"/>
      <c r="DL29" s="614">
        <v>382083</v>
      </c>
      <c r="DM29" s="621"/>
      <c r="DN29" s="621"/>
      <c r="DO29" s="621"/>
      <c r="DP29" s="621"/>
      <c r="DQ29" s="621"/>
      <c r="DR29" s="621"/>
      <c r="DS29" s="621"/>
      <c r="DT29" s="621"/>
      <c r="DU29" s="621"/>
      <c r="DV29" s="622"/>
      <c r="DW29" s="611">
        <v>20.7</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189203</v>
      </c>
      <c r="S30" s="609"/>
      <c r="T30" s="609"/>
      <c r="U30" s="609"/>
      <c r="V30" s="609"/>
      <c r="W30" s="609"/>
      <c r="X30" s="609"/>
      <c r="Y30" s="610"/>
      <c r="Z30" s="646">
        <v>5.2</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424925</v>
      </c>
      <c r="CS30" s="609"/>
      <c r="CT30" s="609"/>
      <c r="CU30" s="609"/>
      <c r="CV30" s="609"/>
      <c r="CW30" s="609"/>
      <c r="CX30" s="609"/>
      <c r="CY30" s="610"/>
      <c r="CZ30" s="611">
        <v>12.7</v>
      </c>
      <c r="DA30" s="623"/>
      <c r="DB30" s="623"/>
      <c r="DC30" s="624"/>
      <c r="DD30" s="614">
        <v>424925</v>
      </c>
      <c r="DE30" s="609"/>
      <c r="DF30" s="609"/>
      <c r="DG30" s="609"/>
      <c r="DH30" s="609"/>
      <c r="DI30" s="609"/>
      <c r="DJ30" s="609"/>
      <c r="DK30" s="610"/>
      <c r="DL30" s="614">
        <v>374632</v>
      </c>
      <c r="DM30" s="609"/>
      <c r="DN30" s="609"/>
      <c r="DO30" s="609"/>
      <c r="DP30" s="609"/>
      <c r="DQ30" s="609"/>
      <c r="DR30" s="609"/>
      <c r="DS30" s="609"/>
      <c r="DT30" s="609"/>
      <c r="DU30" s="609"/>
      <c r="DV30" s="610"/>
      <c r="DW30" s="611">
        <v>20.3</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99.5</v>
      </c>
      <c r="BH31" s="671"/>
      <c r="BI31" s="671"/>
      <c r="BJ31" s="671"/>
      <c r="BK31" s="671"/>
      <c r="BL31" s="671"/>
      <c r="BM31" s="672">
        <v>97.7</v>
      </c>
      <c r="BN31" s="671"/>
      <c r="BO31" s="671"/>
      <c r="BP31" s="671"/>
      <c r="BQ31" s="673"/>
      <c r="BR31" s="670">
        <v>99.5</v>
      </c>
      <c r="BS31" s="671"/>
      <c r="BT31" s="671"/>
      <c r="BU31" s="671"/>
      <c r="BV31" s="671"/>
      <c r="BW31" s="671"/>
      <c r="BX31" s="672">
        <v>97</v>
      </c>
      <c r="BY31" s="671"/>
      <c r="BZ31" s="671"/>
      <c r="CA31" s="671"/>
      <c r="CB31" s="673"/>
      <c r="CD31" s="629"/>
      <c r="CE31" s="630"/>
      <c r="CF31" s="605" t="s">
        <v>301</v>
      </c>
      <c r="CG31" s="606"/>
      <c r="CH31" s="606"/>
      <c r="CI31" s="606"/>
      <c r="CJ31" s="606"/>
      <c r="CK31" s="606"/>
      <c r="CL31" s="606"/>
      <c r="CM31" s="606"/>
      <c r="CN31" s="606"/>
      <c r="CO31" s="606"/>
      <c r="CP31" s="606"/>
      <c r="CQ31" s="607"/>
      <c r="CR31" s="608">
        <v>7451</v>
      </c>
      <c r="CS31" s="621"/>
      <c r="CT31" s="621"/>
      <c r="CU31" s="621"/>
      <c r="CV31" s="621"/>
      <c r="CW31" s="621"/>
      <c r="CX31" s="621"/>
      <c r="CY31" s="622"/>
      <c r="CZ31" s="611">
        <v>0.2</v>
      </c>
      <c r="DA31" s="623"/>
      <c r="DB31" s="623"/>
      <c r="DC31" s="624"/>
      <c r="DD31" s="614">
        <v>7451</v>
      </c>
      <c r="DE31" s="621"/>
      <c r="DF31" s="621"/>
      <c r="DG31" s="621"/>
      <c r="DH31" s="621"/>
      <c r="DI31" s="621"/>
      <c r="DJ31" s="621"/>
      <c r="DK31" s="622"/>
      <c r="DL31" s="614">
        <v>7451</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234412</v>
      </c>
      <c r="S32" s="609"/>
      <c r="T32" s="609"/>
      <c r="U32" s="609"/>
      <c r="V32" s="609"/>
      <c r="W32" s="609"/>
      <c r="X32" s="609"/>
      <c r="Y32" s="610"/>
      <c r="Z32" s="646">
        <v>6.5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99.9</v>
      </c>
      <c r="BH32" s="621"/>
      <c r="BI32" s="621"/>
      <c r="BJ32" s="621"/>
      <c r="BK32" s="621"/>
      <c r="BL32" s="621"/>
      <c r="BM32" s="612">
        <v>98.1</v>
      </c>
      <c r="BN32" s="621"/>
      <c r="BO32" s="621"/>
      <c r="BP32" s="621"/>
      <c r="BQ32" s="644"/>
      <c r="BR32" s="674">
        <v>99.9</v>
      </c>
      <c r="BS32" s="621"/>
      <c r="BT32" s="621"/>
      <c r="BU32" s="621"/>
      <c r="BV32" s="621"/>
      <c r="BW32" s="621"/>
      <c r="BX32" s="612">
        <v>98.2</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16330</v>
      </c>
      <c r="S33" s="609"/>
      <c r="T33" s="609"/>
      <c r="U33" s="609"/>
      <c r="V33" s="609"/>
      <c r="W33" s="609"/>
      <c r="X33" s="609"/>
      <c r="Y33" s="610"/>
      <c r="Z33" s="646">
        <v>0.5</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99.2</v>
      </c>
      <c r="BH33" s="593"/>
      <c r="BI33" s="593"/>
      <c r="BJ33" s="593"/>
      <c r="BK33" s="593"/>
      <c r="BL33" s="593"/>
      <c r="BM33" s="639">
        <v>97.2</v>
      </c>
      <c r="BN33" s="593"/>
      <c r="BO33" s="593"/>
      <c r="BP33" s="593"/>
      <c r="BQ33" s="656"/>
      <c r="BR33" s="669">
        <v>99.2</v>
      </c>
      <c r="BS33" s="593"/>
      <c r="BT33" s="593"/>
      <c r="BU33" s="593"/>
      <c r="BV33" s="593"/>
      <c r="BW33" s="593"/>
      <c r="BX33" s="639">
        <v>95.8</v>
      </c>
      <c r="BY33" s="593"/>
      <c r="BZ33" s="593"/>
      <c r="CA33" s="593"/>
      <c r="CB33" s="656"/>
      <c r="CD33" s="605" t="s">
        <v>308</v>
      </c>
      <c r="CE33" s="606"/>
      <c r="CF33" s="606"/>
      <c r="CG33" s="606"/>
      <c r="CH33" s="606"/>
      <c r="CI33" s="606"/>
      <c r="CJ33" s="606"/>
      <c r="CK33" s="606"/>
      <c r="CL33" s="606"/>
      <c r="CM33" s="606"/>
      <c r="CN33" s="606"/>
      <c r="CO33" s="606"/>
      <c r="CP33" s="606"/>
      <c r="CQ33" s="607"/>
      <c r="CR33" s="608">
        <v>1927449</v>
      </c>
      <c r="CS33" s="621"/>
      <c r="CT33" s="621"/>
      <c r="CU33" s="621"/>
      <c r="CV33" s="621"/>
      <c r="CW33" s="621"/>
      <c r="CX33" s="621"/>
      <c r="CY33" s="622"/>
      <c r="CZ33" s="611">
        <v>57.7</v>
      </c>
      <c r="DA33" s="623"/>
      <c r="DB33" s="623"/>
      <c r="DC33" s="624"/>
      <c r="DD33" s="614">
        <v>1269481</v>
      </c>
      <c r="DE33" s="621"/>
      <c r="DF33" s="621"/>
      <c r="DG33" s="621"/>
      <c r="DH33" s="621"/>
      <c r="DI33" s="621"/>
      <c r="DJ33" s="621"/>
      <c r="DK33" s="622"/>
      <c r="DL33" s="614">
        <v>766258</v>
      </c>
      <c r="DM33" s="621"/>
      <c r="DN33" s="621"/>
      <c r="DO33" s="621"/>
      <c r="DP33" s="621"/>
      <c r="DQ33" s="621"/>
      <c r="DR33" s="621"/>
      <c r="DS33" s="621"/>
      <c r="DT33" s="621"/>
      <c r="DU33" s="621"/>
      <c r="DV33" s="622"/>
      <c r="DW33" s="611">
        <v>41.5</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140758</v>
      </c>
      <c r="S34" s="609"/>
      <c r="T34" s="609"/>
      <c r="U34" s="609"/>
      <c r="V34" s="609"/>
      <c r="W34" s="609"/>
      <c r="X34" s="609"/>
      <c r="Y34" s="610"/>
      <c r="Z34" s="646">
        <v>3.9</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486338</v>
      </c>
      <c r="CS34" s="609"/>
      <c r="CT34" s="609"/>
      <c r="CU34" s="609"/>
      <c r="CV34" s="609"/>
      <c r="CW34" s="609"/>
      <c r="CX34" s="609"/>
      <c r="CY34" s="610"/>
      <c r="CZ34" s="611">
        <v>14.6</v>
      </c>
      <c r="DA34" s="623"/>
      <c r="DB34" s="623"/>
      <c r="DC34" s="624"/>
      <c r="DD34" s="614">
        <v>336696</v>
      </c>
      <c r="DE34" s="609"/>
      <c r="DF34" s="609"/>
      <c r="DG34" s="609"/>
      <c r="DH34" s="609"/>
      <c r="DI34" s="609"/>
      <c r="DJ34" s="609"/>
      <c r="DK34" s="610"/>
      <c r="DL34" s="614">
        <v>255811</v>
      </c>
      <c r="DM34" s="609"/>
      <c r="DN34" s="609"/>
      <c r="DO34" s="609"/>
      <c r="DP34" s="609"/>
      <c r="DQ34" s="609"/>
      <c r="DR34" s="609"/>
      <c r="DS34" s="609"/>
      <c r="DT34" s="609"/>
      <c r="DU34" s="609"/>
      <c r="DV34" s="610"/>
      <c r="DW34" s="611">
        <v>13.9</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352332</v>
      </c>
      <c r="S35" s="609"/>
      <c r="T35" s="609"/>
      <c r="U35" s="609"/>
      <c r="V35" s="609"/>
      <c r="W35" s="609"/>
      <c r="X35" s="609"/>
      <c r="Y35" s="610"/>
      <c r="Z35" s="646">
        <v>9.6999999999999993</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10564</v>
      </c>
      <c r="CS35" s="621"/>
      <c r="CT35" s="621"/>
      <c r="CU35" s="621"/>
      <c r="CV35" s="621"/>
      <c r="CW35" s="621"/>
      <c r="CX35" s="621"/>
      <c r="CY35" s="622"/>
      <c r="CZ35" s="611">
        <v>0.3</v>
      </c>
      <c r="DA35" s="623"/>
      <c r="DB35" s="623"/>
      <c r="DC35" s="624"/>
      <c r="DD35" s="614">
        <v>9521</v>
      </c>
      <c r="DE35" s="621"/>
      <c r="DF35" s="621"/>
      <c r="DG35" s="621"/>
      <c r="DH35" s="621"/>
      <c r="DI35" s="621"/>
      <c r="DJ35" s="621"/>
      <c r="DK35" s="622"/>
      <c r="DL35" s="614">
        <v>9521</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320412</v>
      </c>
      <c r="S36" s="609"/>
      <c r="T36" s="609"/>
      <c r="U36" s="609"/>
      <c r="V36" s="609"/>
      <c r="W36" s="609"/>
      <c r="X36" s="609"/>
      <c r="Y36" s="610"/>
      <c r="Z36" s="646">
        <v>8.8000000000000007</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433437</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18224</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823729</v>
      </c>
      <c r="CS36" s="609"/>
      <c r="CT36" s="609"/>
      <c r="CU36" s="609"/>
      <c r="CV36" s="609"/>
      <c r="CW36" s="609"/>
      <c r="CX36" s="609"/>
      <c r="CY36" s="610"/>
      <c r="CZ36" s="611">
        <v>24.7</v>
      </c>
      <c r="DA36" s="623"/>
      <c r="DB36" s="623"/>
      <c r="DC36" s="624"/>
      <c r="DD36" s="614">
        <v>478130</v>
      </c>
      <c r="DE36" s="609"/>
      <c r="DF36" s="609"/>
      <c r="DG36" s="609"/>
      <c r="DH36" s="609"/>
      <c r="DI36" s="609"/>
      <c r="DJ36" s="609"/>
      <c r="DK36" s="610"/>
      <c r="DL36" s="614">
        <v>301967</v>
      </c>
      <c r="DM36" s="609"/>
      <c r="DN36" s="609"/>
      <c r="DO36" s="609"/>
      <c r="DP36" s="609"/>
      <c r="DQ36" s="609"/>
      <c r="DR36" s="609"/>
      <c r="DS36" s="609"/>
      <c r="DT36" s="609"/>
      <c r="DU36" s="609"/>
      <c r="DV36" s="610"/>
      <c r="DW36" s="611">
        <v>16.399999999999999</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37222</v>
      </c>
      <c r="S37" s="609"/>
      <c r="T37" s="609"/>
      <c r="U37" s="609"/>
      <c r="V37" s="609"/>
      <c r="W37" s="609"/>
      <c r="X37" s="609"/>
      <c r="Y37" s="610"/>
      <c r="Z37" s="646">
        <v>1</v>
      </c>
      <c r="AA37" s="646"/>
      <c r="AB37" s="646"/>
      <c r="AC37" s="646"/>
      <c r="AD37" s="647" t="s">
        <v>122</v>
      </c>
      <c r="AE37" s="647"/>
      <c r="AF37" s="647"/>
      <c r="AG37" s="647"/>
      <c r="AH37" s="647"/>
      <c r="AI37" s="647"/>
      <c r="AJ37" s="647"/>
      <c r="AK37" s="647"/>
      <c r="AL37" s="611" t="s">
        <v>122</v>
      </c>
      <c r="AM37" s="612"/>
      <c r="AN37" s="612"/>
      <c r="AO37" s="648"/>
      <c r="AQ37" s="641" t="s">
        <v>320</v>
      </c>
      <c r="AR37" s="642"/>
      <c r="AS37" s="642"/>
      <c r="AT37" s="642"/>
      <c r="AU37" s="642"/>
      <c r="AV37" s="642"/>
      <c r="AW37" s="642"/>
      <c r="AX37" s="642"/>
      <c r="AY37" s="643"/>
      <c r="AZ37" s="608">
        <v>193244</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31644</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97190</v>
      </c>
      <c r="CS37" s="621"/>
      <c r="CT37" s="621"/>
      <c r="CU37" s="621"/>
      <c r="CV37" s="621"/>
      <c r="CW37" s="621"/>
      <c r="CX37" s="621"/>
      <c r="CY37" s="622"/>
      <c r="CZ37" s="611">
        <v>2.9</v>
      </c>
      <c r="DA37" s="623"/>
      <c r="DB37" s="623"/>
      <c r="DC37" s="624"/>
      <c r="DD37" s="614">
        <v>75833</v>
      </c>
      <c r="DE37" s="621"/>
      <c r="DF37" s="621"/>
      <c r="DG37" s="621"/>
      <c r="DH37" s="621"/>
      <c r="DI37" s="621"/>
      <c r="DJ37" s="621"/>
      <c r="DK37" s="622"/>
      <c r="DL37" s="614">
        <v>75818</v>
      </c>
      <c r="DM37" s="621"/>
      <c r="DN37" s="621"/>
      <c r="DO37" s="621"/>
      <c r="DP37" s="621"/>
      <c r="DQ37" s="621"/>
      <c r="DR37" s="621"/>
      <c r="DS37" s="621"/>
      <c r="DT37" s="621"/>
      <c r="DU37" s="621"/>
      <c r="DV37" s="622"/>
      <c r="DW37" s="611">
        <v>4.0999999999999996</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170000</v>
      </c>
      <c r="S38" s="609"/>
      <c r="T38" s="609"/>
      <c r="U38" s="609"/>
      <c r="V38" s="609"/>
      <c r="W38" s="609"/>
      <c r="X38" s="609"/>
      <c r="Y38" s="610"/>
      <c r="Z38" s="646">
        <v>4.7</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54440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276</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221677</v>
      </c>
      <c r="CS38" s="609"/>
      <c r="CT38" s="609"/>
      <c r="CU38" s="609"/>
      <c r="CV38" s="609"/>
      <c r="CW38" s="609"/>
      <c r="CX38" s="609"/>
      <c r="CY38" s="610"/>
      <c r="CZ38" s="611">
        <v>6.6</v>
      </c>
      <c r="DA38" s="623"/>
      <c r="DB38" s="623"/>
      <c r="DC38" s="624"/>
      <c r="DD38" s="614">
        <v>200333</v>
      </c>
      <c r="DE38" s="609"/>
      <c r="DF38" s="609"/>
      <c r="DG38" s="609"/>
      <c r="DH38" s="609"/>
      <c r="DI38" s="609"/>
      <c r="DJ38" s="609"/>
      <c r="DK38" s="610"/>
      <c r="DL38" s="614">
        <v>198959</v>
      </c>
      <c r="DM38" s="609"/>
      <c r="DN38" s="609"/>
      <c r="DO38" s="609"/>
      <c r="DP38" s="609"/>
      <c r="DQ38" s="609"/>
      <c r="DR38" s="609"/>
      <c r="DS38" s="609"/>
      <c r="DT38" s="609"/>
      <c r="DU38" s="609"/>
      <c r="DV38" s="610"/>
      <c r="DW38" s="611">
        <v>10.8</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18516</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455</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383912</v>
      </c>
      <c r="CS39" s="621"/>
      <c r="CT39" s="621"/>
      <c r="CU39" s="621"/>
      <c r="CV39" s="621"/>
      <c r="CW39" s="621"/>
      <c r="CX39" s="621"/>
      <c r="CY39" s="622"/>
      <c r="CZ39" s="611">
        <v>11.5</v>
      </c>
      <c r="DA39" s="623"/>
      <c r="DB39" s="623"/>
      <c r="DC39" s="624"/>
      <c r="DD39" s="614">
        <v>243572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3000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124</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1229</v>
      </c>
      <c r="CS40" s="609"/>
      <c r="CT40" s="609"/>
      <c r="CU40" s="609"/>
      <c r="CV40" s="609"/>
      <c r="CW40" s="609"/>
      <c r="CX40" s="609"/>
      <c r="CY40" s="610"/>
      <c r="CZ40" s="611">
        <v>0</v>
      </c>
      <c r="DA40" s="623"/>
      <c r="DB40" s="623"/>
      <c r="DC40" s="624"/>
      <c r="DD40" s="614">
        <v>1229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3622390</v>
      </c>
      <c r="S41" s="633"/>
      <c r="T41" s="633"/>
      <c r="U41" s="633"/>
      <c r="V41" s="633"/>
      <c r="W41" s="633"/>
      <c r="X41" s="633"/>
      <c r="Y41" s="636"/>
      <c r="Z41" s="637">
        <v>100</v>
      </c>
      <c r="AA41" s="637"/>
      <c r="AB41" s="637"/>
      <c r="AC41" s="637"/>
      <c r="AD41" s="638">
        <v>1841958</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67422</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3</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99815</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319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196090</v>
      </c>
      <c r="CS42" s="621"/>
      <c r="CT42" s="621"/>
      <c r="CU42" s="621"/>
      <c r="CV42" s="621"/>
      <c r="CW42" s="621"/>
      <c r="CX42" s="621"/>
      <c r="CY42" s="622"/>
      <c r="CZ42" s="611">
        <v>5.9</v>
      </c>
      <c r="DA42" s="623"/>
      <c r="DB42" s="623"/>
      <c r="DC42" s="624"/>
      <c r="DD42" s="614">
        <v>41302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3090</v>
      </c>
      <c r="CS43" s="621"/>
      <c r="CT43" s="621"/>
      <c r="CU43" s="621"/>
      <c r="CV43" s="621"/>
      <c r="CW43" s="621"/>
      <c r="CX43" s="621"/>
      <c r="CY43" s="622"/>
      <c r="CZ43" s="611">
        <v>0.1</v>
      </c>
      <c r="DA43" s="623"/>
      <c r="DB43" s="623"/>
      <c r="DC43" s="624"/>
      <c r="DD43" s="614">
        <v>3090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196090</v>
      </c>
      <c r="CS44" s="609"/>
      <c r="CT44" s="609"/>
      <c r="CU44" s="609"/>
      <c r="CV44" s="609"/>
      <c r="CW44" s="609"/>
      <c r="CX44" s="609"/>
      <c r="CY44" s="610"/>
      <c r="CZ44" s="611">
        <v>5.9</v>
      </c>
      <c r="DA44" s="612"/>
      <c r="DB44" s="612"/>
      <c r="DC44" s="613"/>
      <c r="DD44" s="614">
        <v>41302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119979</v>
      </c>
      <c r="CS45" s="621"/>
      <c r="CT45" s="621"/>
      <c r="CU45" s="621"/>
      <c r="CV45" s="621"/>
      <c r="CW45" s="621"/>
      <c r="CX45" s="621"/>
      <c r="CY45" s="622"/>
      <c r="CZ45" s="611">
        <v>3.6</v>
      </c>
      <c r="DA45" s="623"/>
      <c r="DB45" s="623"/>
      <c r="DC45" s="624"/>
      <c r="DD45" s="614">
        <v>24327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68654</v>
      </c>
      <c r="CS46" s="609"/>
      <c r="CT46" s="609"/>
      <c r="CU46" s="609"/>
      <c r="CV46" s="609"/>
      <c r="CW46" s="609"/>
      <c r="CX46" s="609"/>
      <c r="CY46" s="610"/>
      <c r="CZ46" s="611">
        <v>2.1</v>
      </c>
      <c r="DA46" s="612"/>
      <c r="DB46" s="612"/>
      <c r="DC46" s="613"/>
      <c r="DD46" s="614">
        <v>16950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3341054</v>
      </c>
      <c r="CS49" s="593"/>
      <c r="CT49" s="593"/>
      <c r="CU49" s="593"/>
      <c r="CV49" s="593"/>
      <c r="CW49" s="593"/>
      <c r="CX49" s="593"/>
      <c r="CY49" s="594"/>
      <c r="CZ49" s="595">
        <v>100</v>
      </c>
      <c r="DA49" s="596"/>
      <c r="DB49" s="596"/>
      <c r="DC49" s="597"/>
      <c r="DD49" s="598">
        <v>2402970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GjIs/oFedAQNh67Zycbdq2NdcP1O+IHBm8j1GyB+hagqDrh/f8x8VRTQh9Q/AQCzwRfiezKZolK/hreZ/afpng==" saltValue="vZnKs5rhyNguZewGsZZt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3" zoomScale="70" zoomScaleNormal="70" zoomScaleSheetLayoutView="70" workbookViewId="0">
      <selection activeCell="AU35" sqref="AU35:AY35"/>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5" t="s">
        <v>358</v>
      </c>
      <c r="B5" s="986"/>
      <c r="C5" s="986"/>
      <c r="D5" s="986"/>
      <c r="E5" s="986"/>
      <c r="F5" s="986"/>
      <c r="G5" s="986"/>
      <c r="H5" s="986"/>
      <c r="I5" s="986"/>
      <c r="J5" s="986"/>
      <c r="K5" s="986"/>
      <c r="L5" s="986"/>
      <c r="M5" s="986"/>
      <c r="N5" s="986"/>
      <c r="O5" s="986"/>
      <c r="P5" s="987"/>
      <c r="Q5" s="991" t="s">
        <v>359</v>
      </c>
      <c r="R5" s="992"/>
      <c r="S5" s="992"/>
      <c r="T5" s="992"/>
      <c r="U5" s="993"/>
      <c r="V5" s="991" t="s">
        <v>360</v>
      </c>
      <c r="W5" s="992"/>
      <c r="X5" s="992"/>
      <c r="Y5" s="992"/>
      <c r="Z5" s="993"/>
      <c r="AA5" s="991" t="s">
        <v>361</v>
      </c>
      <c r="AB5" s="992"/>
      <c r="AC5" s="992"/>
      <c r="AD5" s="992"/>
      <c r="AE5" s="992"/>
      <c r="AF5" s="1081" t="s">
        <v>362</v>
      </c>
      <c r="AG5" s="992"/>
      <c r="AH5" s="992"/>
      <c r="AI5" s="992"/>
      <c r="AJ5" s="1005"/>
      <c r="AK5" s="992" t="s">
        <v>363</v>
      </c>
      <c r="AL5" s="992"/>
      <c r="AM5" s="992"/>
      <c r="AN5" s="992"/>
      <c r="AO5" s="993"/>
      <c r="AP5" s="991" t="s">
        <v>364</v>
      </c>
      <c r="AQ5" s="992"/>
      <c r="AR5" s="992"/>
      <c r="AS5" s="992"/>
      <c r="AT5" s="993"/>
      <c r="AU5" s="991" t="s">
        <v>365</v>
      </c>
      <c r="AV5" s="992"/>
      <c r="AW5" s="992"/>
      <c r="AX5" s="992"/>
      <c r="AY5" s="1005"/>
      <c r="AZ5" s="214"/>
      <c r="BA5" s="214"/>
      <c r="BB5" s="214"/>
      <c r="BC5" s="214"/>
      <c r="BD5" s="214"/>
      <c r="BE5" s="215"/>
      <c r="BF5" s="215"/>
      <c r="BG5" s="215"/>
      <c r="BH5" s="215"/>
      <c r="BI5" s="215"/>
      <c r="BJ5" s="215"/>
      <c r="BK5" s="215"/>
      <c r="BL5" s="215"/>
      <c r="BM5" s="215"/>
      <c r="BN5" s="215"/>
      <c r="BO5" s="215"/>
      <c r="BP5" s="215"/>
      <c r="BQ5" s="985" t="s">
        <v>366</v>
      </c>
      <c r="BR5" s="986"/>
      <c r="BS5" s="986"/>
      <c r="BT5" s="986"/>
      <c r="BU5" s="986"/>
      <c r="BV5" s="986"/>
      <c r="BW5" s="986"/>
      <c r="BX5" s="986"/>
      <c r="BY5" s="986"/>
      <c r="BZ5" s="986"/>
      <c r="CA5" s="986"/>
      <c r="CB5" s="986"/>
      <c r="CC5" s="986"/>
      <c r="CD5" s="986"/>
      <c r="CE5" s="986"/>
      <c r="CF5" s="986"/>
      <c r="CG5" s="987"/>
      <c r="CH5" s="991" t="s">
        <v>367</v>
      </c>
      <c r="CI5" s="992"/>
      <c r="CJ5" s="992"/>
      <c r="CK5" s="992"/>
      <c r="CL5" s="993"/>
      <c r="CM5" s="991" t="s">
        <v>368</v>
      </c>
      <c r="CN5" s="992"/>
      <c r="CO5" s="992"/>
      <c r="CP5" s="992"/>
      <c r="CQ5" s="993"/>
      <c r="CR5" s="991" t="s">
        <v>369</v>
      </c>
      <c r="CS5" s="992"/>
      <c r="CT5" s="992"/>
      <c r="CU5" s="992"/>
      <c r="CV5" s="993"/>
      <c r="CW5" s="991" t="s">
        <v>370</v>
      </c>
      <c r="CX5" s="992"/>
      <c r="CY5" s="992"/>
      <c r="CZ5" s="992"/>
      <c r="DA5" s="993"/>
      <c r="DB5" s="991" t="s">
        <v>371</v>
      </c>
      <c r="DC5" s="992"/>
      <c r="DD5" s="992"/>
      <c r="DE5" s="992"/>
      <c r="DF5" s="993"/>
      <c r="DG5" s="1071" t="s">
        <v>372</v>
      </c>
      <c r="DH5" s="1072"/>
      <c r="DI5" s="1072"/>
      <c r="DJ5" s="1072"/>
      <c r="DK5" s="1073"/>
      <c r="DL5" s="1071" t="s">
        <v>373</v>
      </c>
      <c r="DM5" s="1072"/>
      <c r="DN5" s="1072"/>
      <c r="DO5" s="1072"/>
      <c r="DP5" s="1073"/>
      <c r="DQ5" s="991" t="s">
        <v>374</v>
      </c>
      <c r="DR5" s="992"/>
      <c r="DS5" s="992"/>
      <c r="DT5" s="992"/>
      <c r="DU5" s="993"/>
      <c r="DV5" s="991" t="s">
        <v>365</v>
      </c>
      <c r="DW5" s="992"/>
      <c r="DX5" s="992"/>
      <c r="DY5" s="992"/>
      <c r="DZ5" s="1005"/>
      <c r="EA5" s="216"/>
    </row>
    <row r="6" spans="1:131" s="217" customFormat="1" ht="26.25" customHeight="1" thickBot="1" x14ac:dyDescent="0.25">
      <c r="A6" s="988"/>
      <c r="B6" s="989"/>
      <c r="C6" s="989"/>
      <c r="D6" s="989"/>
      <c r="E6" s="989"/>
      <c r="F6" s="989"/>
      <c r="G6" s="989"/>
      <c r="H6" s="989"/>
      <c r="I6" s="989"/>
      <c r="J6" s="989"/>
      <c r="K6" s="989"/>
      <c r="L6" s="989"/>
      <c r="M6" s="989"/>
      <c r="N6" s="989"/>
      <c r="O6" s="989"/>
      <c r="P6" s="990"/>
      <c r="Q6" s="994"/>
      <c r="R6" s="995"/>
      <c r="S6" s="995"/>
      <c r="T6" s="995"/>
      <c r="U6" s="996"/>
      <c r="V6" s="994"/>
      <c r="W6" s="995"/>
      <c r="X6" s="995"/>
      <c r="Y6" s="995"/>
      <c r="Z6" s="996"/>
      <c r="AA6" s="994"/>
      <c r="AB6" s="995"/>
      <c r="AC6" s="995"/>
      <c r="AD6" s="995"/>
      <c r="AE6" s="995"/>
      <c r="AF6" s="1082"/>
      <c r="AG6" s="995"/>
      <c r="AH6" s="995"/>
      <c r="AI6" s="995"/>
      <c r="AJ6" s="1006"/>
      <c r="AK6" s="995"/>
      <c r="AL6" s="995"/>
      <c r="AM6" s="995"/>
      <c r="AN6" s="995"/>
      <c r="AO6" s="996"/>
      <c r="AP6" s="994"/>
      <c r="AQ6" s="995"/>
      <c r="AR6" s="995"/>
      <c r="AS6" s="995"/>
      <c r="AT6" s="996"/>
      <c r="AU6" s="994"/>
      <c r="AV6" s="995"/>
      <c r="AW6" s="995"/>
      <c r="AX6" s="995"/>
      <c r="AY6" s="1006"/>
      <c r="AZ6" s="214"/>
      <c r="BA6" s="214"/>
      <c r="BB6" s="214"/>
      <c r="BC6" s="214"/>
      <c r="BD6" s="214"/>
      <c r="BE6" s="215"/>
      <c r="BF6" s="215"/>
      <c r="BG6" s="215"/>
      <c r="BH6" s="215"/>
      <c r="BI6" s="215"/>
      <c r="BJ6" s="215"/>
      <c r="BK6" s="215"/>
      <c r="BL6" s="215"/>
      <c r="BM6" s="215"/>
      <c r="BN6" s="215"/>
      <c r="BO6" s="215"/>
      <c r="BP6" s="215"/>
      <c r="BQ6" s="988"/>
      <c r="BR6" s="989"/>
      <c r="BS6" s="989"/>
      <c r="BT6" s="989"/>
      <c r="BU6" s="989"/>
      <c r="BV6" s="989"/>
      <c r="BW6" s="989"/>
      <c r="BX6" s="989"/>
      <c r="BY6" s="989"/>
      <c r="BZ6" s="989"/>
      <c r="CA6" s="989"/>
      <c r="CB6" s="989"/>
      <c r="CC6" s="989"/>
      <c r="CD6" s="989"/>
      <c r="CE6" s="989"/>
      <c r="CF6" s="989"/>
      <c r="CG6" s="990"/>
      <c r="CH6" s="994"/>
      <c r="CI6" s="995"/>
      <c r="CJ6" s="995"/>
      <c r="CK6" s="995"/>
      <c r="CL6" s="996"/>
      <c r="CM6" s="994"/>
      <c r="CN6" s="995"/>
      <c r="CO6" s="995"/>
      <c r="CP6" s="995"/>
      <c r="CQ6" s="996"/>
      <c r="CR6" s="994"/>
      <c r="CS6" s="995"/>
      <c r="CT6" s="995"/>
      <c r="CU6" s="995"/>
      <c r="CV6" s="996"/>
      <c r="CW6" s="994"/>
      <c r="CX6" s="995"/>
      <c r="CY6" s="995"/>
      <c r="CZ6" s="995"/>
      <c r="DA6" s="996"/>
      <c r="DB6" s="994"/>
      <c r="DC6" s="995"/>
      <c r="DD6" s="995"/>
      <c r="DE6" s="995"/>
      <c r="DF6" s="996"/>
      <c r="DG6" s="1074"/>
      <c r="DH6" s="1075"/>
      <c r="DI6" s="1075"/>
      <c r="DJ6" s="1075"/>
      <c r="DK6" s="1076"/>
      <c r="DL6" s="1074"/>
      <c r="DM6" s="1075"/>
      <c r="DN6" s="1075"/>
      <c r="DO6" s="1075"/>
      <c r="DP6" s="1076"/>
      <c r="DQ6" s="994"/>
      <c r="DR6" s="995"/>
      <c r="DS6" s="995"/>
      <c r="DT6" s="995"/>
      <c r="DU6" s="996"/>
      <c r="DV6" s="994"/>
      <c r="DW6" s="995"/>
      <c r="DX6" s="995"/>
      <c r="DY6" s="995"/>
      <c r="DZ6" s="1006"/>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3625</v>
      </c>
      <c r="R7" s="1090"/>
      <c r="S7" s="1090"/>
      <c r="T7" s="1090"/>
      <c r="U7" s="1090"/>
      <c r="V7" s="1090">
        <v>3344</v>
      </c>
      <c r="W7" s="1090"/>
      <c r="X7" s="1090"/>
      <c r="Y7" s="1090"/>
      <c r="Z7" s="1090"/>
      <c r="AA7" s="1090">
        <v>281</v>
      </c>
      <c r="AB7" s="1090"/>
      <c r="AC7" s="1090"/>
      <c r="AD7" s="1090"/>
      <c r="AE7" s="1091"/>
      <c r="AF7" s="1092">
        <v>267</v>
      </c>
      <c r="AG7" s="1093"/>
      <c r="AH7" s="1093"/>
      <c r="AI7" s="1093"/>
      <c r="AJ7" s="1094"/>
      <c r="AK7" s="1095">
        <v>352</v>
      </c>
      <c r="AL7" s="1096"/>
      <c r="AM7" s="1096"/>
      <c r="AN7" s="1096"/>
      <c r="AO7" s="1096"/>
      <c r="AP7" s="1096">
        <v>2724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549</v>
      </c>
      <c r="BT7" s="1087"/>
      <c r="BU7" s="1087"/>
      <c r="BV7" s="1087"/>
      <c r="BW7" s="1087"/>
      <c r="BX7" s="1087"/>
      <c r="BY7" s="1087"/>
      <c r="BZ7" s="1087"/>
      <c r="CA7" s="1087"/>
      <c r="CB7" s="1087"/>
      <c r="CC7" s="1087"/>
      <c r="CD7" s="1087"/>
      <c r="CE7" s="1087"/>
      <c r="CF7" s="1087"/>
      <c r="CG7" s="1099"/>
      <c r="CH7" s="1083">
        <v>4</v>
      </c>
      <c r="CI7" s="1084"/>
      <c r="CJ7" s="1084"/>
      <c r="CK7" s="1084"/>
      <c r="CL7" s="1085"/>
      <c r="CM7" s="1083">
        <v>64</v>
      </c>
      <c r="CN7" s="1084"/>
      <c r="CO7" s="1084"/>
      <c r="CP7" s="1084"/>
      <c r="CQ7" s="1085"/>
      <c r="CR7" s="1083">
        <v>50</v>
      </c>
      <c r="CS7" s="1084"/>
      <c r="CT7" s="1084"/>
      <c r="CU7" s="1084"/>
      <c r="CV7" s="1085"/>
      <c r="CW7" s="1083">
        <v>0</v>
      </c>
      <c r="CX7" s="1084"/>
      <c r="CY7" s="1084"/>
      <c r="CZ7" s="1084"/>
      <c r="DA7" s="1085"/>
      <c r="DB7" s="1083">
        <v>0</v>
      </c>
      <c r="DC7" s="1084"/>
      <c r="DD7" s="1084"/>
      <c r="DE7" s="1084"/>
      <c r="DF7" s="1085"/>
      <c r="DG7" s="1083">
        <v>0</v>
      </c>
      <c r="DH7" s="1084"/>
      <c r="DI7" s="1084"/>
      <c r="DJ7" s="1084"/>
      <c r="DK7" s="1085"/>
      <c r="DL7" s="1083">
        <v>0</v>
      </c>
      <c r="DM7" s="1084"/>
      <c r="DN7" s="1084"/>
      <c r="DO7" s="1084"/>
      <c r="DP7" s="1085"/>
      <c r="DQ7" s="1083" t="s">
        <v>548</v>
      </c>
      <c r="DR7" s="1084"/>
      <c r="DS7" s="1084"/>
      <c r="DT7" s="1084"/>
      <c r="DU7" s="1085"/>
      <c r="DV7" s="1086"/>
      <c r="DW7" s="1087"/>
      <c r="DX7" s="1087"/>
      <c r="DY7" s="1087"/>
      <c r="DZ7" s="1088"/>
      <c r="EA7" s="216"/>
    </row>
    <row r="8" spans="1:131" s="217" customFormat="1" ht="26.25" customHeight="1" x14ac:dyDescent="0.2">
      <c r="A8" s="220">
        <v>2</v>
      </c>
      <c r="B8" s="969"/>
      <c r="C8" s="970"/>
      <c r="D8" s="970"/>
      <c r="E8" s="970"/>
      <c r="F8" s="970"/>
      <c r="G8" s="970"/>
      <c r="H8" s="970"/>
      <c r="I8" s="970"/>
      <c r="J8" s="970"/>
      <c r="K8" s="970"/>
      <c r="L8" s="970"/>
      <c r="M8" s="970"/>
      <c r="N8" s="970"/>
      <c r="O8" s="970"/>
      <c r="P8" s="971"/>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82" t="s">
        <v>552</v>
      </c>
      <c r="BT8" s="983"/>
      <c r="BU8" s="983"/>
      <c r="BV8" s="983"/>
      <c r="BW8" s="983"/>
      <c r="BX8" s="983"/>
      <c r="BY8" s="983"/>
      <c r="BZ8" s="983"/>
      <c r="CA8" s="983"/>
      <c r="CB8" s="983"/>
      <c r="CC8" s="983"/>
      <c r="CD8" s="983"/>
      <c r="CE8" s="983"/>
      <c r="CF8" s="983"/>
      <c r="CG8" s="1004"/>
      <c r="CH8" s="979">
        <v>3</v>
      </c>
      <c r="CI8" s="980"/>
      <c r="CJ8" s="980"/>
      <c r="CK8" s="980"/>
      <c r="CL8" s="981"/>
      <c r="CM8" s="979">
        <v>10</v>
      </c>
      <c r="CN8" s="980"/>
      <c r="CO8" s="980"/>
      <c r="CP8" s="980"/>
      <c r="CQ8" s="981"/>
      <c r="CR8" s="979">
        <v>50</v>
      </c>
      <c r="CS8" s="980"/>
      <c r="CT8" s="980"/>
      <c r="CU8" s="980"/>
      <c r="CV8" s="981"/>
      <c r="CW8" s="979">
        <v>0</v>
      </c>
      <c r="CX8" s="980"/>
      <c r="CY8" s="980"/>
      <c r="CZ8" s="980"/>
      <c r="DA8" s="981"/>
      <c r="DB8" s="979">
        <v>4</v>
      </c>
      <c r="DC8" s="980"/>
      <c r="DD8" s="980"/>
      <c r="DE8" s="980"/>
      <c r="DF8" s="981"/>
      <c r="DG8" s="979">
        <v>0</v>
      </c>
      <c r="DH8" s="980"/>
      <c r="DI8" s="980"/>
      <c r="DJ8" s="980"/>
      <c r="DK8" s="981"/>
      <c r="DL8" s="979">
        <v>0</v>
      </c>
      <c r="DM8" s="980"/>
      <c r="DN8" s="980"/>
      <c r="DO8" s="980"/>
      <c r="DP8" s="981"/>
      <c r="DQ8" s="979" t="s">
        <v>548</v>
      </c>
      <c r="DR8" s="980"/>
      <c r="DS8" s="980"/>
      <c r="DT8" s="980"/>
      <c r="DU8" s="981"/>
      <c r="DV8" s="982"/>
      <c r="DW8" s="983"/>
      <c r="DX8" s="983"/>
      <c r="DY8" s="983"/>
      <c r="DZ8" s="984"/>
      <c r="EA8" s="216"/>
    </row>
    <row r="9" spans="1:131" s="217" customFormat="1" ht="26.25" customHeight="1" x14ac:dyDescent="0.2">
      <c r="A9" s="220">
        <v>3</v>
      </c>
      <c r="B9" s="969"/>
      <c r="C9" s="970"/>
      <c r="D9" s="970"/>
      <c r="E9" s="970"/>
      <c r="F9" s="970"/>
      <c r="G9" s="970"/>
      <c r="H9" s="970"/>
      <c r="I9" s="970"/>
      <c r="J9" s="970"/>
      <c r="K9" s="970"/>
      <c r="L9" s="970"/>
      <c r="M9" s="970"/>
      <c r="N9" s="970"/>
      <c r="O9" s="970"/>
      <c r="P9" s="971"/>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82" t="s">
        <v>550</v>
      </c>
      <c r="BT9" s="983"/>
      <c r="BU9" s="983"/>
      <c r="BV9" s="983"/>
      <c r="BW9" s="983"/>
      <c r="BX9" s="983"/>
      <c r="BY9" s="983"/>
      <c r="BZ9" s="983"/>
      <c r="CA9" s="983"/>
      <c r="CB9" s="983"/>
      <c r="CC9" s="983"/>
      <c r="CD9" s="983"/>
      <c r="CE9" s="983"/>
      <c r="CF9" s="983"/>
      <c r="CG9" s="1004"/>
      <c r="CH9" s="979">
        <v>7</v>
      </c>
      <c r="CI9" s="980"/>
      <c r="CJ9" s="980"/>
      <c r="CK9" s="980"/>
      <c r="CL9" s="981"/>
      <c r="CM9" s="979">
        <v>-34</v>
      </c>
      <c r="CN9" s="980"/>
      <c r="CO9" s="980"/>
      <c r="CP9" s="980"/>
      <c r="CQ9" s="981"/>
      <c r="CR9" s="979">
        <v>2</v>
      </c>
      <c r="CS9" s="980"/>
      <c r="CT9" s="980"/>
      <c r="CU9" s="980"/>
      <c r="CV9" s="981"/>
      <c r="CW9" s="979">
        <v>0</v>
      </c>
      <c r="CX9" s="980"/>
      <c r="CY9" s="980"/>
      <c r="CZ9" s="980"/>
      <c r="DA9" s="981"/>
      <c r="DB9" s="979">
        <v>92</v>
      </c>
      <c r="DC9" s="980"/>
      <c r="DD9" s="980"/>
      <c r="DE9" s="980"/>
      <c r="DF9" s="981"/>
      <c r="DG9" s="979">
        <v>0</v>
      </c>
      <c r="DH9" s="980"/>
      <c r="DI9" s="980"/>
      <c r="DJ9" s="980"/>
      <c r="DK9" s="981"/>
      <c r="DL9" s="979">
        <v>0</v>
      </c>
      <c r="DM9" s="980"/>
      <c r="DN9" s="980"/>
      <c r="DO9" s="980"/>
      <c r="DP9" s="981"/>
      <c r="DQ9" s="979" t="s">
        <v>548</v>
      </c>
      <c r="DR9" s="980"/>
      <c r="DS9" s="980"/>
      <c r="DT9" s="980"/>
      <c r="DU9" s="981"/>
      <c r="DV9" s="982"/>
      <c r="DW9" s="983"/>
      <c r="DX9" s="983"/>
      <c r="DY9" s="983"/>
      <c r="DZ9" s="984"/>
      <c r="EA9" s="216"/>
    </row>
    <row r="10" spans="1:131" s="217" customFormat="1" ht="26.25" customHeight="1" x14ac:dyDescent="0.2">
      <c r="A10" s="220">
        <v>4</v>
      </c>
      <c r="B10" s="969"/>
      <c r="C10" s="970"/>
      <c r="D10" s="970"/>
      <c r="E10" s="970"/>
      <c r="F10" s="970"/>
      <c r="G10" s="970"/>
      <c r="H10" s="970"/>
      <c r="I10" s="970"/>
      <c r="J10" s="970"/>
      <c r="K10" s="970"/>
      <c r="L10" s="970"/>
      <c r="M10" s="970"/>
      <c r="N10" s="970"/>
      <c r="O10" s="970"/>
      <c r="P10" s="971"/>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82" t="s">
        <v>551</v>
      </c>
      <c r="BT10" s="983"/>
      <c r="BU10" s="983"/>
      <c r="BV10" s="983"/>
      <c r="BW10" s="983"/>
      <c r="BX10" s="983"/>
      <c r="BY10" s="983"/>
      <c r="BZ10" s="983"/>
      <c r="CA10" s="983"/>
      <c r="CB10" s="983"/>
      <c r="CC10" s="983"/>
      <c r="CD10" s="983"/>
      <c r="CE10" s="983"/>
      <c r="CF10" s="983"/>
      <c r="CG10" s="1004"/>
      <c r="CH10" s="979">
        <v>-4</v>
      </c>
      <c r="CI10" s="980"/>
      <c r="CJ10" s="980"/>
      <c r="CK10" s="980"/>
      <c r="CL10" s="981"/>
      <c r="CM10" s="979">
        <v>49</v>
      </c>
      <c r="CN10" s="980"/>
      <c r="CO10" s="980"/>
      <c r="CP10" s="980"/>
      <c r="CQ10" s="981"/>
      <c r="CR10" s="979">
        <v>48</v>
      </c>
      <c r="CS10" s="980"/>
      <c r="CT10" s="980"/>
      <c r="CU10" s="980"/>
      <c r="CV10" s="981"/>
      <c r="CW10" s="979">
        <v>0</v>
      </c>
      <c r="CX10" s="980"/>
      <c r="CY10" s="980"/>
      <c r="CZ10" s="980"/>
      <c r="DA10" s="981"/>
      <c r="DB10" s="979">
        <v>0</v>
      </c>
      <c r="DC10" s="980"/>
      <c r="DD10" s="980"/>
      <c r="DE10" s="980"/>
      <c r="DF10" s="981"/>
      <c r="DG10" s="979">
        <v>0</v>
      </c>
      <c r="DH10" s="980"/>
      <c r="DI10" s="980"/>
      <c r="DJ10" s="980"/>
      <c r="DK10" s="981"/>
      <c r="DL10" s="979">
        <v>0</v>
      </c>
      <c r="DM10" s="980"/>
      <c r="DN10" s="980"/>
      <c r="DO10" s="980"/>
      <c r="DP10" s="981"/>
      <c r="DQ10" s="979" t="s">
        <v>548</v>
      </c>
      <c r="DR10" s="980"/>
      <c r="DS10" s="980"/>
      <c r="DT10" s="980"/>
      <c r="DU10" s="981"/>
      <c r="DV10" s="982"/>
      <c r="DW10" s="983"/>
      <c r="DX10" s="983"/>
      <c r="DY10" s="983"/>
      <c r="DZ10" s="984"/>
      <c r="EA10" s="216"/>
    </row>
    <row r="11" spans="1:131" s="217" customFormat="1" ht="26.25" customHeight="1" x14ac:dyDescent="0.2">
      <c r="A11" s="220">
        <v>5</v>
      </c>
      <c r="B11" s="969"/>
      <c r="C11" s="970"/>
      <c r="D11" s="970"/>
      <c r="E11" s="970"/>
      <c r="F11" s="970"/>
      <c r="G11" s="970"/>
      <c r="H11" s="970"/>
      <c r="I11" s="970"/>
      <c r="J11" s="970"/>
      <c r="K11" s="970"/>
      <c r="L11" s="970"/>
      <c r="M11" s="970"/>
      <c r="N11" s="970"/>
      <c r="O11" s="970"/>
      <c r="P11" s="971"/>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82"/>
      <c r="BT11" s="983"/>
      <c r="BU11" s="983"/>
      <c r="BV11" s="983"/>
      <c r="BW11" s="983"/>
      <c r="BX11" s="983"/>
      <c r="BY11" s="983"/>
      <c r="BZ11" s="983"/>
      <c r="CA11" s="983"/>
      <c r="CB11" s="983"/>
      <c r="CC11" s="983"/>
      <c r="CD11" s="983"/>
      <c r="CE11" s="983"/>
      <c r="CF11" s="983"/>
      <c r="CG11" s="1004"/>
      <c r="CH11" s="979"/>
      <c r="CI11" s="980"/>
      <c r="CJ11" s="980"/>
      <c r="CK11" s="980"/>
      <c r="CL11" s="981"/>
      <c r="CM11" s="979"/>
      <c r="CN11" s="980"/>
      <c r="CO11" s="980"/>
      <c r="CP11" s="980"/>
      <c r="CQ11" s="981"/>
      <c r="CR11" s="979"/>
      <c r="CS11" s="980"/>
      <c r="CT11" s="980"/>
      <c r="CU11" s="980"/>
      <c r="CV11" s="981"/>
      <c r="CW11" s="979"/>
      <c r="CX11" s="980"/>
      <c r="CY11" s="980"/>
      <c r="CZ11" s="980"/>
      <c r="DA11" s="981"/>
      <c r="DB11" s="979"/>
      <c r="DC11" s="980"/>
      <c r="DD11" s="980"/>
      <c r="DE11" s="980"/>
      <c r="DF11" s="981"/>
      <c r="DG11" s="979"/>
      <c r="DH11" s="980"/>
      <c r="DI11" s="980"/>
      <c r="DJ11" s="980"/>
      <c r="DK11" s="981"/>
      <c r="DL11" s="979"/>
      <c r="DM11" s="980"/>
      <c r="DN11" s="980"/>
      <c r="DO11" s="980"/>
      <c r="DP11" s="981"/>
      <c r="DQ11" s="979"/>
      <c r="DR11" s="980"/>
      <c r="DS11" s="980"/>
      <c r="DT11" s="980"/>
      <c r="DU11" s="981"/>
      <c r="DV11" s="982"/>
      <c r="DW11" s="983"/>
      <c r="DX11" s="983"/>
      <c r="DY11" s="983"/>
      <c r="DZ11" s="984"/>
      <c r="EA11" s="216"/>
    </row>
    <row r="12" spans="1:131" s="217" customFormat="1" ht="26.25" customHeight="1" x14ac:dyDescent="0.2">
      <c r="A12" s="220">
        <v>6</v>
      </c>
      <c r="B12" s="969"/>
      <c r="C12" s="970"/>
      <c r="D12" s="970"/>
      <c r="E12" s="970"/>
      <c r="F12" s="970"/>
      <c r="G12" s="970"/>
      <c r="H12" s="970"/>
      <c r="I12" s="970"/>
      <c r="J12" s="970"/>
      <c r="K12" s="970"/>
      <c r="L12" s="970"/>
      <c r="M12" s="970"/>
      <c r="N12" s="970"/>
      <c r="O12" s="970"/>
      <c r="P12" s="971"/>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82"/>
      <c r="BT12" s="983"/>
      <c r="BU12" s="983"/>
      <c r="BV12" s="983"/>
      <c r="BW12" s="983"/>
      <c r="BX12" s="983"/>
      <c r="BY12" s="983"/>
      <c r="BZ12" s="983"/>
      <c r="CA12" s="983"/>
      <c r="CB12" s="983"/>
      <c r="CC12" s="983"/>
      <c r="CD12" s="983"/>
      <c r="CE12" s="983"/>
      <c r="CF12" s="983"/>
      <c r="CG12" s="1004"/>
      <c r="CH12" s="979"/>
      <c r="CI12" s="980"/>
      <c r="CJ12" s="980"/>
      <c r="CK12" s="980"/>
      <c r="CL12" s="981"/>
      <c r="CM12" s="979"/>
      <c r="CN12" s="980"/>
      <c r="CO12" s="980"/>
      <c r="CP12" s="980"/>
      <c r="CQ12" s="981"/>
      <c r="CR12" s="979"/>
      <c r="CS12" s="980"/>
      <c r="CT12" s="980"/>
      <c r="CU12" s="980"/>
      <c r="CV12" s="981"/>
      <c r="CW12" s="979"/>
      <c r="CX12" s="980"/>
      <c r="CY12" s="980"/>
      <c r="CZ12" s="980"/>
      <c r="DA12" s="981"/>
      <c r="DB12" s="979"/>
      <c r="DC12" s="980"/>
      <c r="DD12" s="980"/>
      <c r="DE12" s="980"/>
      <c r="DF12" s="981"/>
      <c r="DG12" s="979"/>
      <c r="DH12" s="980"/>
      <c r="DI12" s="980"/>
      <c r="DJ12" s="980"/>
      <c r="DK12" s="981"/>
      <c r="DL12" s="979"/>
      <c r="DM12" s="980"/>
      <c r="DN12" s="980"/>
      <c r="DO12" s="980"/>
      <c r="DP12" s="981"/>
      <c r="DQ12" s="979"/>
      <c r="DR12" s="980"/>
      <c r="DS12" s="980"/>
      <c r="DT12" s="980"/>
      <c r="DU12" s="981"/>
      <c r="DV12" s="982"/>
      <c r="DW12" s="983"/>
      <c r="DX12" s="983"/>
      <c r="DY12" s="983"/>
      <c r="DZ12" s="984"/>
      <c r="EA12" s="216"/>
    </row>
    <row r="13" spans="1:131" s="217" customFormat="1" ht="26.25" customHeight="1" x14ac:dyDescent="0.2">
      <c r="A13" s="220">
        <v>7</v>
      </c>
      <c r="B13" s="969"/>
      <c r="C13" s="970"/>
      <c r="D13" s="970"/>
      <c r="E13" s="970"/>
      <c r="F13" s="970"/>
      <c r="G13" s="970"/>
      <c r="H13" s="970"/>
      <c r="I13" s="970"/>
      <c r="J13" s="970"/>
      <c r="K13" s="970"/>
      <c r="L13" s="970"/>
      <c r="M13" s="970"/>
      <c r="N13" s="970"/>
      <c r="O13" s="970"/>
      <c r="P13" s="971"/>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82"/>
      <c r="BT13" s="983"/>
      <c r="BU13" s="983"/>
      <c r="BV13" s="983"/>
      <c r="BW13" s="983"/>
      <c r="BX13" s="983"/>
      <c r="BY13" s="983"/>
      <c r="BZ13" s="983"/>
      <c r="CA13" s="983"/>
      <c r="CB13" s="983"/>
      <c r="CC13" s="983"/>
      <c r="CD13" s="983"/>
      <c r="CE13" s="983"/>
      <c r="CF13" s="983"/>
      <c r="CG13" s="1004"/>
      <c r="CH13" s="979"/>
      <c r="CI13" s="980"/>
      <c r="CJ13" s="980"/>
      <c r="CK13" s="980"/>
      <c r="CL13" s="981"/>
      <c r="CM13" s="979"/>
      <c r="CN13" s="980"/>
      <c r="CO13" s="980"/>
      <c r="CP13" s="980"/>
      <c r="CQ13" s="981"/>
      <c r="CR13" s="979"/>
      <c r="CS13" s="980"/>
      <c r="CT13" s="980"/>
      <c r="CU13" s="980"/>
      <c r="CV13" s="981"/>
      <c r="CW13" s="979"/>
      <c r="CX13" s="980"/>
      <c r="CY13" s="980"/>
      <c r="CZ13" s="980"/>
      <c r="DA13" s="981"/>
      <c r="DB13" s="979"/>
      <c r="DC13" s="980"/>
      <c r="DD13" s="980"/>
      <c r="DE13" s="980"/>
      <c r="DF13" s="981"/>
      <c r="DG13" s="979"/>
      <c r="DH13" s="980"/>
      <c r="DI13" s="980"/>
      <c r="DJ13" s="980"/>
      <c r="DK13" s="981"/>
      <c r="DL13" s="979"/>
      <c r="DM13" s="980"/>
      <c r="DN13" s="980"/>
      <c r="DO13" s="980"/>
      <c r="DP13" s="981"/>
      <c r="DQ13" s="979"/>
      <c r="DR13" s="980"/>
      <c r="DS13" s="980"/>
      <c r="DT13" s="980"/>
      <c r="DU13" s="981"/>
      <c r="DV13" s="982"/>
      <c r="DW13" s="983"/>
      <c r="DX13" s="983"/>
      <c r="DY13" s="983"/>
      <c r="DZ13" s="984"/>
      <c r="EA13" s="216"/>
    </row>
    <row r="14" spans="1:131" s="217" customFormat="1" ht="26.25" customHeight="1" x14ac:dyDescent="0.2">
      <c r="A14" s="220">
        <v>8</v>
      </c>
      <c r="B14" s="969"/>
      <c r="C14" s="970"/>
      <c r="D14" s="970"/>
      <c r="E14" s="970"/>
      <c r="F14" s="970"/>
      <c r="G14" s="970"/>
      <c r="H14" s="970"/>
      <c r="I14" s="970"/>
      <c r="J14" s="970"/>
      <c r="K14" s="970"/>
      <c r="L14" s="970"/>
      <c r="M14" s="970"/>
      <c r="N14" s="970"/>
      <c r="O14" s="970"/>
      <c r="P14" s="971"/>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82"/>
      <c r="BT14" s="983"/>
      <c r="BU14" s="983"/>
      <c r="BV14" s="983"/>
      <c r="BW14" s="983"/>
      <c r="BX14" s="983"/>
      <c r="BY14" s="983"/>
      <c r="BZ14" s="983"/>
      <c r="CA14" s="983"/>
      <c r="CB14" s="983"/>
      <c r="CC14" s="983"/>
      <c r="CD14" s="983"/>
      <c r="CE14" s="983"/>
      <c r="CF14" s="983"/>
      <c r="CG14" s="1004"/>
      <c r="CH14" s="979"/>
      <c r="CI14" s="980"/>
      <c r="CJ14" s="980"/>
      <c r="CK14" s="980"/>
      <c r="CL14" s="981"/>
      <c r="CM14" s="979"/>
      <c r="CN14" s="980"/>
      <c r="CO14" s="980"/>
      <c r="CP14" s="980"/>
      <c r="CQ14" s="981"/>
      <c r="CR14" s="979"/>
      <c r="CS14" s="980"/>
      <c r="CT14" s="980"/>
      <c r="CU14" s="980"/>
      <c r="CV14" s="981"/>
      <c r="CW14" s="979"/>
      <c r="CX14" s="980"/>
      <c r="CY14" s="980"/>
      <c r="CZ14" s="980"/>
      <c r="DA14" s="981"/>
      <c r="DB14" s="979"/>
      <c r="DC14" s="980"/>
      <c r="DD14" s="980"/>
      <c r="DE14" s="980"/>
      <c r="DF14" s="981"/>
      <c r="DG14" s="979"/>
      <c r="DH14" s="980"/>
      <c r="DI14" s="980"/>
      <c r="DJ14" s="980"/>
      <c r="DK14" s="981"/>
      <c r="DL14" s="979"/>
      <c r="DM14" s="980"/>
      <c r="DN14" s="980"/>
      <c r="DO14" s="980"/>
      <c r="DP14" s="981"/>
      <c r="DQ14" s="979"/>
      <c r="DR14" s="980"/>
      <c r="DS14" s="980"/>
      <c r="DT14" s="980"/>
      <c r="DU14" s="981"/>
      <c r="DV14" s="982"/>
      <c r="DW14" s="983"/>
      <c r="DX14" s="983"/>
      <c r="DY14" s="983"/>
      <c r="DZ14" s="984"/>
      <c r="EA14" s="216"/>
    </row>
    <row r="15" spans="1:131" s="217" customFormat="1" ht="26.25" customHeight="1" x14ac:dyDescent="0.2">
      <c r="A15" s="220">
        <v>9</v>
      </c>
      <c r="B15" s="969"/>
      <c r="C15" s="970"/>
      <c r="D15" s="970"/>
      <c r="E15" s="970"/>
      <c r="F15" s="970"/>
      <c r="G15" s="970"/>
      <c r="H15" s="970"/>
      <c r="I15" s="970"/>
      <c r="J15" s="970"/>
      <c r="K15" s="970"/>
      <c r="L15" s="970"/>
      <c r="M15" s="970"/>
      <c r="N15" s="970"/>
      <c r="O15" s="970"/>
      <c r="P15" s="971"/>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82"/>
      <c r="BT15" s="983"/>
      <c r="BU15" s="983"/>
      <c r="BV15" s="983"/>
      <c r="BW15" s="983"/>
      <c r="BX15" s="983"/>
      <c r="BY15" s="983"/>
      <c r="BZ15" s="983"/>
      <c r="CA15" s="983"/>
      <c r="CB15" s="983"/>
      <c r="CC15" s="983"/>
      <c r="CD15" s="983"/>
      <c r="CE15" s="983"/>
      <c r="CF15" s="983"/>
      <c r="CG15" s="1004"/>
      <c r="CH15" s="979"/>
      <c r="CI15" s="980"/>
      <c r="CJ15" s="980"/>
      <c r="CK15" s="980"/>
      <c r="CL15" s="981"/>
      <c r="CM15" s="979"/>
      <c r="CN15" s="980"/>
      <c r="CO15" s="980"/>
      <c r="CP15" s="980"/>
      <c r="CQ15" s="981"/>
      <c r="CR15" s="979"/>
      <c r="CS15" s="980"/>
      <c r="CT15" s="980"/>
      <c r="CU15" s="980"/>
      <c r="CV15" s="981"/>
      <c r="CW15" s="979"/>
      <c r="CX15" s="980"/>
      <c r="CY15" s="980"/>
      <c r="CZ15" s="980"/>
      <c r="DA15" s="981"/>
      <c r="DB15" s="979"/>
      <c r="DC15" s="980"/>
      <c r="DD15" s="980"/>
      <c r="DE15" s="980"/>
      <c r="DF15" s="981"/>
      <c r="DG15" s="979"/>
      <c r="DH15" s="980"/>
      <c r="DI15" s="980"/>
      <c r="DJ15" s="980"/>
      <c r="DK15" s="981"/>
      <c r="DL15" s="979"/>
      <c r="DM15" s="980"/>
      <c r="DN15" s="980"/>
      <c r="DO15" s="980"/>
      <c r="DP15" s="981"/>
      <c r="DQ15" s="979"/>
      <c r="DR15" s="980"/>
      <c r="DS15" s="980"/>
      <c r="DT15" s="980"/>
      <c r="DU15" s="981"/>
      <c r="DV15" s="982"/>
      <c r="DW15" s="983"/>
      <c r="DX15" s="983"/>
      <c r="DY15" s="983"/>
      <c r="DZ15" s="984"/>
      <c r="EA15" s="216"/>
    </row>
    <row r="16" spans="1:131" s="217" customFormat="1" ht="26.25" customHeight="1" x14ac:dyDescent="0.2">
      <c r="A16" s="220">
        <v>10</v>
      </c>
      <c r="B16" s="969"/>
      <c r="C16" s="970"/>
      <c r="D16" s="970"/>
      <c r="E16" s="970"/>
      <c r="F16" s="970"/>
      <c r="G16" s="970"/>
      <c r="H16" s="970"/>
      <c r="I16" s="970"/>
      <c r="J16" s="970"/>
      <c r="K16" s="970"/>
      <c r="L16" s="970"/>
      <c r="M16" s="970"/>
      <c r="N16" s="970"/>
      <c r="O16" s="970"/>
      <c r="P16" s="971"/>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82"/>
      <c r="BT16" s="983"/>
      <c r="BU16" s="983"/>
      <c r="BV16" s="983"/>
      <c r="BW16" s="983"/>
      <c r="BX16" s="983"/>
      <c r="BY16" s="983"/>
      <c r="BZ16" s="983"/>
      <c r="CA16" s="983"/>
      <c r="CB16" s="983"/>
      <c r="CC16" s="983"/>
      <c r="CD16" s="983"/>
      <c r="CE16" s="983"/>
      <c r="CF16" s="983"/>
      <c r="CG16" s="1004"/>
      <c r="CH16" s="979"/>
      <c r="CI16" s="980"/>
      <c r="CJ16" s="980"/>
      <c r="CK16" s="980"/>
      <c r="CL16" s="981"/>
      <c r="CM16" s="979"/>
      <c r="CN16" s="980"/>
      <c r="CO16" s="980"/>
      <c r="CP16" s="980"/>
      <c r="CQ16" s="981"/>
      <c r="CR16" s="979"/>
      <c r="CS16" s="980"/>
      <c r="CT16" s="980"/>
      <c r="CU16" s="980"/>
      <c r="CV16" s="981"/>
      <c r="CW16" s="979"/>
      <c r="CX16" s="980"/>
      <c r="CY16" s="980"/>
      <c r="CZ16" s="980"/>
      <c r="DA16" s="981"/>
      <c r="DB16" s="979"/>
      <c r="DC16" s="980"/>
      <c r="DD16" s="980"/>
      <c r="DE16" s="980"/>
      <c r="DF16" s="981"/>
      <c r="DG16" s="979"/>
      <c r="DH16" s="980"/>
      <c r="DI16" s="980"/>
      <c r="DJ16" s="980"/>
      <c r="DK16" s="981"/>
      <c r="DL16" s="979"/>
      <c r="DM16" s="980"/>
      <c r="DN16" s="980"/>
      <c r="DO16" s="980"/>
      <c r="DP16" s="981"/>
      <c r="DQ16" s="979"/>
      <c r="DR16" s="980"/>
      <c r="DS16" s="980"/>
      <c r="DT16" s="980"/>
      <c r="DU16" s="981"/>
      <c r="DV16" s="982"/>
      <c r="DW16" s="983"/>
      <c r="DX16" s="983"/>
      <c r="DY16" s="983"/>
      <c r="DZ16" s="984"/>
      <c r="EA16" s="216"/>
    </row>
    <row r="17" spans="1:131" s="217" customFormat="1" ht="26.25" customHeight="1" x14ac:dyDescent="0.2">
      <c r="A17" s="220">
        <v>11</v>
      </c>
      <c r="B17" s="969"/>
      <c r="C17" s="970"/>
      <c r="D17" s="970"/>
      <c r="E17" s="970"/>
      <c r="F17" s="970"/>
      <c r="G17" s="970"/>
      <c r="H17" s="970"/>
      <c r="I17" s="970"/>
      <c r="J17" s="970"/>
      <c r="K17" s="970"/>
      <c r="L17" s="970"/>
      <c r="M17" s="970"/>
      <c r="N17" s="970"/>
      <c r="O17" s="970"/>
      <c r="P17" s="971"/>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82"/>
      <c r="BT17" s="983"/>
      <c r="BU17" s="983"/>
      <c r="BV17" s="983"/>
      <c r="BW17" s="983"/>
      <c r="BX17" s="983"/>
      <c r="BY17" s="983"/>
      <c r="BZ17" s="983"/>
      <c r="CA17" s="983"/>
      <c r="CB17" s="983"/>
      <c r="CC17" s="983"/>
      <c r="CD17" s="983"/>
      <c r="CE17" s="983"/>
      <c r="CF17" s="983"/>
      <c r="CG17" s="1004"/>
      <c r="CH17" s="979"/>
      <c r="CI17" s="980"/>
      <c r="CJ17" s="980"/>
      <c r="CK17" s="980"/>
      <c r="CL17" s="981"/>
      <c r="CM17" s="979"/>
      <c r="CN17" s="980"/>
      <c r="CO17" s="980"/>
      <c r="CP17" s="980"/>
      <c r="CQ17" s="981"/>
      <c r="CR17" s="979"/>
      <c r="CS17" s="980"/>
      <c r="CT17" s="980"/>
      <c r="CU17" s="980"/>
      <c r="CV17" s="981"/>
      <c r="CW17" s="979"/>
      <c r="CX17" s="980"/>
      <c r="CY17" s="980"/>
      <c r="CZ17" s="980"/>
      <c r="DA17" s="981"/>
      <c r="DB17" s="979"/>
      <c r="DC17" s="980"/>
      <c r="DD17" s="980"/>
      <c r="DE17" s="980"/>
      <c r="DF17" s="981"/>
      <c r="DG17" s="979"/>
      <c r="DH17" s="980"/>
      <c r="DI17" s="980"/>
      <c r="DJ17" s="980"/>
      <c r="DK17" s="981"/>
      <c r="DL17" s="979"/>
      <c r="DM17" s="980"/>
      <c r="DN17" s="980"/>
      <c r="DO17" s="980"/>
      <c r="DP17" s="981"/>
      <c r="DQ17" s="979"/>
      <c r="DR17" s="980"/>
      <c r="DS17" s="980"/>
      <c r="DT17" s="980"/>
      <c r="DU17" s="981"/>
      <c r="DV17" s="982"/>
      <c r="DW17" s="983"/>
      <c r="DX17" s="983"/>
      <c r="DY17" s="983"/>
      <c r="DZ17" s="984"/>
      <c r="EA17" s="216"/>
    </row>
    <row r="18" spans="1:131" s="217" customFormat="1" ht="26.25" customHeight="1" x14ac:dyDescent="0.2">
      <c r="A18" s="220">
        <v>12</v>
      </c>
      <c r="B18" s="969"/>
      <c r="C18" s="970"/>
      <c r="D18" s="970"/>
      <c r="E18" s="970"/>
      <c r="F18" s="970"/>
      <c r="G18" s="970"/>
      <c r="H18" s="970"/>
      <c r="I18" s="970"/>
      <c r="J18" s="970"/>
      <c r="K18" s="970"/>
      <c r="L18" s="970"/>
      <c r="M18" s="970"/>
      <c r="N18" s="970"/>
      <c r="O18" s="970"/>
      <c r="P18" s="971"/>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82"/>
      <c r="BT18" s="983"/>
      <c r="BU18" s="983"/>
      <c r="BV18" s="983"/>
      <c r="BW18" s="983"/>
      <c r="BX18" s="983"/>
      <c r="BY18" s="983"/>
      <c r="BZ18" s="983"/>
      <c r="CA18" s="983"/>
      <c r="CB18" s="983"/>
      <c r="CC18" s="983"/>
      <c r="CD18" s="983"/>
      <c r="CE18" s="983"/>
      <c r="CF18" s="983"/>
      <c r="CG18" s="1004"/>
      <c r="CH18" s="979"/>
      <c r="CI18" s="980"/>
      <c r="CJ18" s="980"/>
      <c r="CK18" s="980"/>
      <c r="CL18" s="981"/>
      <c r="CM18" s="979"/>
      <c r="CN18" s="980"/>
      <c r="CO18" s="980"/>
      <c r="CP18" s="980"/>
      <c r="CQ18" s="981"/>
      <c r="CR18" s="979"/>
      <c r="CS18" s="980"/>
      <c r="CT18" s="980"/>
      <c r="CU18" s="980"/>
      <c r="CV18" s="981"/>
      <c r="CW18" s="979"/>
      <c r="CX18" s="980"/>
      <c r="CY18" s="980"/>
      <c r="CZ18" s="980"/>
      <c r="DA18" s="981"/>
      <c r="DB18" s="979"/>
      <c r="DC18" s="980"/>
      <c r="DD18" s="980"/>
      <c r="DE18" s="980"/>
      <c r="DF18" s="981"/>
      <c r="DG18" s="979"/>
      <c r="DH18" s="980"/>
      <c r="DI18" s="980"/>
      <c r="DJ18" s="980"/>
      <c r="DK18" s="981"/>
      <c r="DL18" s="979"/>
      <c r="DM18" s="980"/>
      <c r="DN18" s="980"/>
      <c r="DO18" s="980"/>
      <c r="DP18" s="981"/>
      <c r="DQ18" s="979"/>
      <c r="DR18" s="980"/>
      <c r="DS18" s="980"/>
      <c r="DT18" s="980"/>
      <c r="DU18" s="981"/>
      <c r="DV18" s="982"/>
      <c r="DW18" s="983"/>
      <c r="DX18" s="983"/>
      <c r="DY18" s="983"/>
      <c r="DZ18" s="984"/>
      <c r="EA18" s="216"/>
    </row>
    <row r="19" spans="1:131" s="217" customFormat="1" ht="26.25" customHeight="1" x14ac:dyDescent="0.2">
      <c r="A19" s="220">
        <v>13</v>
      </c>
      <c r="B19" s="969"/>
      <c r="C19" s="970"/>
      <c r="D19" s="970"/>
      <c r="E19" s="970"/>
      <c r="F19" s="970"/>
      <c r="G19" s="970"/>
      <c r="H19" s="970"/>
      <c r="I19" s="970"/>
      <c r="J19" s="970"/>
      <c r="K19" s="970"/>
      <c r="L19" s="970"/>
      <c r="M19" s="970"/>
      <c r="N19" s="970"/>
      <c r="O19" s="970"/>
      <c r="P19" s="971"/>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82"/>
      <c r="BT19" s="983"/>
      <c r="BU19" s="983"/>
      <c r="BV19" s="983"/>
      <c r="BW19" s="983"/>
      <c r="BX19" s="983"/>
      <c r="BY19" s="983"/>
      <c r="BZ19" s="983"/>
      <c r="CA19" s="983"/>
      <c r="CB19" s="983"/>
      <c r="CC19" s="983"/>
      <c r="CD19" s="983"/>
      <c r="CE19" s="983"/>
      <c r="CF19" s="983"/>
      <c r="CG19" s="1004"/>
      <c r="CH19" s="979"/>
      <c r="CI19" s="980"/>
      <c r="CJ19" s="980"/>
      <c r="CK19" s="980"/>
      <c r="CL19" s="981"/>
      <c r="CM19" s="979"/>
      <c r="CN19" s="980"/>
      <c r="CO19" s="980"/>
      <c r="CP19" s="980"/>
      <c r="CQ19" s="981"/>
      <c r="CR19" s="979"/>
      <c r="CS19" s="980"/>
      <c r="CT19" s="980"/>
      <c r="CU19" s="980"/>
      <c r="CV19" s="981"/>
      <c r="CW19" s="979"/>
      <c r="CX19" s="980"/>
      <c r="CY19" s="980"/>
      <c r="CZ19" s="980"/>
      <c r="DA19" s="981"/>
      <c r="DB19" s="979"/>
      <c r="DC19" s="980"/>
      <c r="DD19" s="980"/>
      <c r="DE19" s="980"/>
      <c r="DF19" s="981"/>
      <c r="DG19" s="979"/>
      <c r="DH19" s="980"/>
      <c r="DI19" s="980"/>
      <c r="DJ19" s="980"/>
      <c r="DK19" s="981"/>
      <c r="DL19" s="979"/>
      <c r="DM19" s="980"/>
      <c r="DN19" s="980"/>
      <c r="DO19" s="980"/>
      <c r="DP19" s="981"/>
      <c r="DQ19" s="979"/>
      <c r="DR19" s="980"/>
      <c r="DS19" s="980"/>
      <c r="DT19" s="980"/>
      <c r="DU19" s="981"/>
      <c r="DV19" s="982"/>
      <c r="DW19" s="983"/>
      <c r="DX19" s="983"/>
      <c r="DY19" s="983"/>
      <c r="DZ19" s="984"/>
      <c r="EA19" s="216"/>
    </row>
    <row r="20" spans="1:131" s="217" customFormat="1" ht="26.25" customHeight="1" x14ac:dyDescent="0.2">
      <c r="A20" s="220">
        <v>14</v>
      </c>
      <c r="B20" s="969"/>
      <c r="C20" s="970"/>
      <c r="D20" s="970"/>
      <c r="E20" s="970"/>
      <c r="F20" s="970"/>
      <c r="G20" s="970"/>
      <c r="H20" s="970"/>
      <c r="I20" s="970"/>
      <c r="J20" s="970"/>
      <c r="K20" s="970"/>
      <c r="L20" s="970"/>
      <c r="M20" s="970"/>
      <c r="N20" s="970"/>
      <c r="O20" s="970"/>
      <c r="P20" s="971"/>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82"/>
      <c r="BT20" s="983"/>
      <c r="BU20" s="983"/>
      <c r="BV20" s="983"/>
      <c r="BW20" s="983"/>
      <c r="BX20" s="983"/>
      <c r="BY20" s="983"/>
      <c r="BZ20" s="983"/>
      <c r="CA20" s="983"/>
      <c r="CB20" s="983"/>
      <c r="CC20" s="983"/>
      <c r="CD20" s="983"/>
      <c r="CE20" s="983"/>
      <c r="CF20" s="983"/>
      <c r="CG20" s="1004"/>
      <c r="CH20" s="979"/>
      <c r="CI20" s="980"/>
      <c r="CJ20" s="980"/>
      <c r="CK20" s="980"/>
      <c r="CL20" s="981"/>
      <c r="CM20" s="979"/>
      <c r="CN20" s="980"/>
      <c r="CO20" s="980"/>
      <c r="CP20" s="980"/>
      <c r="CQ20" s="981"/>
      <c r="CR20" s="979"/>
      <c r="CS20" s="980"/>
      <c r="CT20" s="980"/>
      <c r="CU20" s="980"/>
      <c r="CV20" s="981"/>
      <c r="CW20" s="979"/>
      <c r="CX20" s="980"/>
      <c r="CY20" s="980"/>
      <c r="CZ20" s="980"/>
      <c r="DA20" s="981"/>
      <c r="DB20" s="979"/>
      <c r="DC20" s="980"/>
      <c r="DD20" s="980"/>
      <c r="DE20" s="980"/>
      <c r="DF20" s="981"/>
      <c r="DG20" s="979"/>
      <c r="DH20" s="980"/>
      <c r="DI20" s="980"/>
      <c r="DJ20" s="980"/>
      <c r="DK20" s="981"/>
      <c r="DL20" s="979"/>
      <c r="DM20" s="980"/>
      <c r="DN20" s="980"/>
      <c r="DO20" s="980"/>
      <c r="DP20" s="981"/>
      <c r="DQ20" s="979"/>
      <c r="DR20" s="980"/>
      <c r="DS20" s="980"/>
      <c r="DT20" s="980"/>
      <c r="DU20" s="981"/>
      <c r="DV20" s="982"/>
      <c r="DW20" s="983"/>
      <c r="DX20" s="983"/>
      <c r="DY20" s="983"/>
      <c r="DZ20" s="984"/>
      <c r="EA20" s="216"/>
    </row>
    <row r="21" spans="1:131" s="217" customFormat="1" ht="26.25" customHeight="1" thickBot="1" x14ac:dyDescent="0.25">
      <c r="A21" s="220">
        <v>15</v>
      </c>
      <c r="B21" s="969"/>
      <c r="C21" s="970"/>
      <c r="D21" s="970"/>
      <c r="E21" s="970"/>
      <c r="F21" s="970"/>
      <c r="G21" s="970"/>
      <c r="H21" s="970"/>
      <c r="I21" s="970"/>
      <c r="J21" s="970"/>
      <c r="K21" s="970"/>
      <c r="L21" s="970"/>
      <c r="M21" s="970"/>
      <c r="N21" s="970"/>
      <c r="O21" s="970"/>
      <c r="P21" s="971"/>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82"/>
      <c r="BT21" s="983"/>
      <c r="BU21" s="983"/>
      <c r="BV21" s="983"/>
      <c r="BW21" s="983"/>
      <c r="BX21" s="983"/>
      <c r="BY21" s="983"/>
      <c r="BZ21" s="983"/>
      <c r="CA21" s="983"/>
      <c r="CB21" s="983"/>
      <c r="CC21" s="983"/>
      <c r="CD21" s="983"/>
      <c r="CE21" s="983"/>
      <c r="CF21" s="983"/>
      <c r="CG21" s="1004"/>
      <c r="CH21" s="979"/>
      <c r="CI21" s="980"/>
      <c r="CJ21" s="980"/>
      <c r="CK21" s="980"/>
      <c r="CL21" s="981"/>
      <c r="CM21" s="979"/>
      <c r="CN21" s="980"/>
      <c r="CO21" s="980"/>
      <c r="CP21" s="980"/>
      <c r="CQ21" s="981"/>
      <c r="CR21" s="979"/>
      <c r="CS21" s="980"/>
      <c r="CT21" s="980"/>
      <c r="CU21" s="980"/>
      <c r="CV21" s="981"/>
      <c r="CW21" s="979"/>
      <c r="CX21" s="980"/>
      <c r="CY21" s="980"/>
      <c r="CZ21" s="980"/>
      <c r="DA21" s="981"/>
      <c r="DB21" s="979"/>
      <c r="DC21" s="980"/>
      <c r="DD21" s="980"/>
      <c r="DE21" s="980"/>
      <c r="DF21" s="981"/>
      <c r="DG21" s="979"/>
      <c r="DH21" s="980"/>
      <c r="DI21" s="980"/>
      <c r="DJ21" s="980"/>
      <c r="DK21" s="981"/>
      <c r="DL21" s="979"/>
      <c r="DM21" s="980"/>
      <c r="DN21" s="980"/>
      <c r="DO21" s="980"/>
      <c r="DP21" s="981"/>
      <c r="DQ21" s="979"/>
      <c r="DR21" s="980"/>
      <c r="DS21" s="980"/>
      <c r="DT21" s="980"/>
      <c r="DU21" s="981"/>
      <c r="DV21" s="982"/>
      <c r="DW21" s="983"/>
      <c r="DX21" s="983"/>
      <c r="DY21" s="983"/>
      <c r="DZ21" s="984"/>
      <c r="EA21" s="216"/>
    </row>
    <row r="22" spans="1:131" s="217" customFormat="1" ht="26.25" customHeight="1" x14ac:dyDescent="0.2">
      <c r="A22" s="220">
        <v>16</v>
      </c>
      <c r="B22" s="969"/>
      <c r="C22" s="970"/>
      <c r="D22" s="970"/>
      <c r="E22" s="970"/>
      <c r="F22" s="970"/>
      <c r="G22" s="970"/>
      <c r="H22" s="970"/>
      <c r="I22" s="970"/>
      <c r="J22" s="970"/>
      <c r="K22" s="970"/>
      <c r="L22" s="970"/>
      <c r="M22" s="970"/>
      <c r="N22" s="970"/>
      <c r="O22" s="970"/>
      <c r="P22" s="971"/>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8" t="s">
        <v>376</v>
      </c>
      <c r="BA22" s="1018"/>
      <c r="BB22" s="1018"/>
      <c r="BC22" s="1018"/>
      <c r="BD22" s="1019"/>
      <c r="BE22" s="215"/>
      <c r="BF22" s="215"/>
      <c r="BG22" s="215"/>
      <c r="BH22" s="215"/>
      <c r="BI22" s="215"/>
      <c r="BJ22" s="215"/>
      <c r="BK22" s="215"/>
      <c r="BL22" s="215"/>
      <c r="BM22" s="215"/>
      <c r="BN22" s="215"/>
      <c r="BO22" s="215"/>
      <c r="BP22" s="215"/>
      <c r="BQ22" s="220">
        <v>16</v>
      </c>
      <c r="BR22" s="221"/>
      <c r="BS22" s="982"/>
      <c r="BT22" s="983"/>
      <c r="BU22" s="983"/>
      <c r="BV22" s="983"/>
      <c r="BW22" s="983"/>
      <c r="BX22" s="983"/>
      <c r="BY22" s="983"/>
      <c r="BZ22" s="983"/>
      <c r="CA22" s="983"/>
      <c r="CB22" s="983"/>
      <c r="CC22" s="983"/>
      <c r="CD22" s="983"/>
      <c r="CE22" s="983"/>
      <c r="CF22" s="983"/>
      <c r="CG22" s="1004"/>
      <c r="CH22" s="979"/>
      <c r="CI22" s="980"/>
      <c r="CJ22" s="980"/>
      <c r="CK22" s="980"/>
      <c r="CL22" s="981"/>
      <c r="CM22" s="979"/>
      <c r="CN22" s="980"/>
      <c r="CO22" s="980"/>
      <c r="CP22" s="980"/>
      <c r="CQ22" s="981"/>
      <c r="CR22" s="979"/>
      <c r="CS22" s="980"/>
      <c r="CT22" s="980"/>
      <c r="CU22" s="980"/>
      <c r="CV22" s="981"/>
      <c r="CW22" s="979"/>
      <c r="CX22" s="980"/>
      <c r="CY22" s="980"/>
      <c r="CZ22" s="980"/>
      <c r="DA22" s="981"/>
      <c r="DB22" s="979"/>
      <c r="DC22" s="980"/>
      <c r="DD22" s="980"/>
      <c r="DE22" s="980"/>
      <c r="DF22" s="981"/>
      <c r="DG22" s="979"/>
      <c r="DH22" s="980"/>
      <c r="DI22" s="980"/>
      <c r="DJ22" s="980"/>
      <c r="DK22" s="981"/>
      <c r="DL22" s="979"/>
      <c r="DM22" s="980"/>
      <c r="DN22" s="980"/>
      <c r="DO22" s="980"/>
      <c r="DP22" s="981"/>
      <c r="DQ22" s="979"/>
      <c r="DR22" s="980"/>
      <c r="DS22" s="980"/>
      <c r="DT22" s="980"/>
      <c r="DU22" s="981"/>
      <c r="DV22" s="982"/>
      <c r="DW22" s="983"/>
      <c r="DX22" s="983"/>
      <c r="DY22" s="983"/>
      <c r="DZ22" s="984"/>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f>SUM(Q7:U22)</f>
        <v>3625</v>
      </c>
      <c r="R23" s="1048"/>
      <c r="S23" s="1048"/>
      <c r="T23" s="1048"/>
      <c r="U23" s="1048"/>
      <c r="V23" s="1048">
        <f t="shared" ref="V23" si="0">SUM(V7:Z22)</f>
        <v>3344</v>
      </c>
      <c r="W23" s="1048"/>
      <c r="X23" s="1048"/>
      <c r="Y23" s="1048"/>
      <c r="Z23" s="1048"/>
      <c r="AA23" s="1048">
        <f t="shared" ref="AA23" si="1">SUM(AA7:AE22)</f>
        <v>281</v>
      </c>
      <c r="AB23" s="1048"/>
      <c r="AC23" s="1048"/>
      <c r="AD23" s="1048"/>
      <c r="AE23" s="1055"/>
      <c r="AF23" s="1056">
        <f t="shared" ref="AF23" si="2">SUM(AF7:AJ22)</f>
        <v>267</v>
      </c>
      <c r="AG23" s="1048"/>
      <c r="AH23" s="1048"/>
      <c r="AI23" s="1048"/>
      <c r="AJ23" s="1057"/>
      <c r="AK23" s="1058"/>
      <c r="AL23" s="1059"/>
      <c r="AM23" s="1059"/>
      <c r="AN23" s="1059"/>
      <c r="AO23" s="1059"/>
      <c r="AP23" s="1048">
        <f t="shared" ref="AP23" si="3">SUM(AP7:AT22)</f>
        <v>2724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82"/>
      <c r="BT23" s="983"/>
      <c r="BU23" s="983"/>
      <c r="BV23" s="983"/>
      <c r="BW23" s="983"/>
      <c r="BX23" s="983"/>
      <c r="BY23" s="983"/>
      <c r="BZ23" s="983"/>
      <c r="CA23" s="983"/>
      <c r="CB23" s="983"/>
      <c r="CC23" s="983"/>
      <c r="CD23" s="983"/>
      <c r="CE23" s="983"/>
      <c r="CF23" s="983"/>
      <c r="CG23" s="1004"/>
      <c r="CH23" s="979"/>
      <c r="CI23" s="980"/>
      <c r="CJ23" s="980"/>
      <c r="CK23" s="980"/>
      <c r="CL23" s="981"/>
      <c r="CM23" s="979"/>
      <c r="CN23" s="980"/>
      <c r="CO23" s="980"/>
      <c r="CP23" s="980"/>
      <c r="CQ23" s="981"/>
      <c r="CR23" s="979"/>
      <c r="CS23" s="980"/>
      <c r="CT23" s="980"/>
      <c r="CU23" s="980"/>
      <c r="CV23" s="981"/>
      <c r="CW23" s="979"/>
      <c r="CX23" s="980"/>
      <c r="CY23" s="980"/>
      <c r="CZ23" s="980"/>
      <c r="DA23" s="981"/>
      <c r="DB23" s="979"/>
      <c r="DC23" s="980"/>
      <c r="DD23" s="980"/>
      <c r="DE23" s="980"/>
      <c r="DF23" s="981"/>
      <c r="DG23" s="979"/>
      <c r="DH23" s="980"/>
      <c r="DI23" s="980"/>
      <c r="DJ23" s="980"/>
      <c r="DK23" s="981"/>
      <c r="DL23" s="979"/>
      <c r="DM23" s="980"/>
      <c r="DN23" s="980"/>
      <c r="DO23" s="980"/>
      <c r="DP23" s="981"/>
      <c r="DQ23" s="979"/>
      <c r="DR23" s="980"/>
      <c r="DS23" s="980"/>
      <c r="DT23" s="980"/>
      <c r="DU23" s="981"/>
      <c r="DV23" s="982"/>
      <c r="DW23" s="983"/>
      <c r="DX23" s="983"/>
      <c r="DY23" s="983"/>
      <c r="DZ23" s="984"/>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82"/>
      <c r="BT24" s="983"/>
      <c r="BU24" s="983"/>
      <c r="BV24" s="983"/>
      <c r="BW24" s="983"/>
      <c r="BX24" s="983"/>
      <c r="BY24" s="983"/>
      <c r="BZ24" s="983"/>
      <c r="CA24" s="983"/>
      <c r="CB24" s="983"/>
      <c r="CC24" s="983"/>
      <c r="CD24" s="983"/>
      <c r="CE24" s="983"/>
      <c r="CF24" s="983"/>
      <c r="CG24" s="1004"/>
      <c r="CH24" s="979"/>
      <c r="CI24" s="980"/>
      <c r="CJ24" s="980"/>
      <c r="CK24" s="980"/>
      <c r="CL24" s="981"/>
      <c r="CM24" s="979"/>
      <c r="CN24" s="980"/>
      <c r="CO24" s="980"/>
      <c r="CP24" s="980"/>
      <c r="CQ24" s="981"/>
      <c r="CR24" s="979"/>
      <c r="CS24" s="980"/>
      <c r="CT24" s="980"/>
      <c r="CU24" s="980"/>
      <c r="CV24" s="981"/>
      <c r="CW24" s="979"/>
      <c r="CX24" s="980"/>
      <c r="CY24" s="980"/>
      <c r="CZ24" s="980"/>
      <c r="DA24" s="981"/>
      <c r="DB24" s="979"/>
      <c r="DC24" s="980"/>
      <c r="DD24" s="980"/>
      <c r="DE24" s="980"/>
      <c r="DF24" s="981"/>
      <c r="DG24" s="979"/>
      <c r="DH24" s="980"/>
      <c r="DI24" s="980"/>
      <c r="DJ24" s="980"/>
      <c r="DK24" s="981"/>
      <c r="DL24" s="979"/>
      <c r="DM24" s="980"/>
      <c r="DN24" s="980"/>
      <c r="DO24" s="980"/>
      <c r="DP24" s="981"/>
      <c r="DQ24" s="979"/>
      <c r="DR24" s="980"/>
      <c r="DS24" s="980"/>
      <c r="DT24" s="980"/>
      <c r="DU24" s="981"/>
      <c r="DV24" s="982"/>
      <c r="DW24" s="983"/>
      <c r="DX24" s="983"/>
      <c r="DY24" s="983"/>
      <c r="DZ24" s="984"/>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82"/>
      <c r="BT25" s="983"/>
      <c r="BU25" s="983"/>
      <c r="BV25" s="983"/>
      <c r="BW25" s="983"/>
      <c r="BX25" s="983"/>
      <c r="BY25" s="983"/>
      <c r="BZ25" s="983"/>
      <c r="CA25" s="983"/>
      <c r="CB25" s="983"/>
      <c r="CC25" s="983"/>
      <c r="CD25" s="983"/>
      <c r="CE25" s="983"/>
      <c r="CF25" s="983"/>
      <c r="CG25" s="1004"/>
      <c r="CH25" s="979"/>
      <c r="CI25" s="980"/>
      <c r="CJ25" s="980"/>
      <c r="CK25" s="980"/>
      <c r="CL25" s="981"/>
      <c r="CM25" s="979"/>
      <c r="CN25" s="980"/>
      <c r="CO25" s="980"/>
      <c r="CP25" s="980"/>
      <c r="CQ25" s="981"/>
      <c r="CR25" s="979"/>
      <c r="CS25" s="980"/>
      <c r="CT25" s="980"/>
      <c r="CU25" s="980"/>
      <c r="CV25" s="981"/>
      <c r="CW25" s="979"/>
      <c r="CX25" s="980"/>
      <c r="CY25" s="980"/>
      <c r="CZ25" s="980"/>
      <c r="DA25" s="981"/>
      <c r="DB25" s="979"/>
      <c r="DC25" s="980"/>
      <c r="DD25" s="980"/>
      <c r="DE25" s="980"/>
      <c r="DF25" s="981"/>
      <c r="DG25" s="979"/>
      <c r="DH25" s="980"/>
      <c r="DI25" s="980"/>
      <c r="DJ25" s="980"/>
      <c r="DK25" s="981"/>
      <c r="DL25" s="979"/>
      <c r="DM25" s="980"/>
      <c r="DN25" s="980"/>
      <c r="DO25" s="980"/>
      <c r="DP25" s="981"/>
      <c r="DQ25" s="979"/>
      <c r="DR25" s="980"/>
      <c r="DS25" s="980"/>
      <c r="DT25" s="980"/>
      <c r="DU25" s="981"/>
      <c r="DV25" s="982"/>
      <c r="DW25" s="983"/>
      <c r="DX25" s="983"/>
      <c r="DY25" s="983"/>
      <c r="DZ25" s="984"/>
      <c r="EA25" s="212"/>
    </row>
    <row r="26" spans="1:131" ht="26.25" customHeight="1" x14ac:dyDescent="0.2">
      <c r="A26" s="985" t="s">
        <v>358</v>
      </c>
      <c r="B26" s="986"/>
      <c r="C26" s="986"/>
      <c r="D26" s="986"/>
      <c r="E26" s="986"/>
      <c r="F26" s="986"/>
      <c r="G26" s="986"/>
      <c r="H26" s="986"/>
      <c r="I26" s="986"/>
      <c r="J26" s="986"/>
      <c r="K26" s="986"/>
      <c r="L26" s="986"/>
      <c r="M26" s="986"/>
      <c r="N26" s="986"/>
      <c r="O26" s="986"/>
      <c r="P26" s="987"/>
      <c r="Q26" s="991" t="s">
        <v>381</v>
      </c>
      <c r="R26" s="992"/>
      <c r="S26" s="992"/>
      <c r="T26" s="992"/>
      <c r="U26" s="993"/>
      <c r="V26" s="991" t="s">
        <v>382</v>
      </c>
      <c r="W26" s="992"/>
      <c r="X26" s="992"/>
      <c r="Y26" s="992"/>
      <c r="Z26" s="993"/>
      <c r="AA26" s="991" t="s">
        <v>383</v>
      </c>
      <c r="AB26" s="992"/>
      <c r="AC26" s="992"/>
      <c r="AD26" s="992"/>
      <c r="AE26" s="992"/>
      <c r="AF26" s="1042" t="s">
        <v>384</v>
      </c>
      <c r="AG26" s="998"/>
      <c r="AH26" s="998"/>
      <c r="AI26" s="998"/>
      <c r="AJ26" s="1043"/>
      <c r="AK26" s="992" t="s">
        <v>385</v>
      </c>
      <c r="AL26" s="992"/>
      <c r="AM26" s="992"/>
      <c r="AN26" s="992"/>
      <c r="AO26" s="993"/>
      <c r="AP26" s="991" t="s">
        <v>386</v>
      </c>
      <c r="AQ26" s="992"/>
      <c r="AR26" s="992"/>
      <c r="AS26" s="992"/>
      <c r="AT26" s="993"/>
      <c r="AU26" s="991" t="s">
        <v>387</v>
      </c>
      <c r="AV26" s="992"/>
      <c r="AW26" s="992"/>
      <c r="AX26" s="992"/>
      <c r="AY26" s="993"/>
      <c r="AZ26" s="991" t="s">
        <v>388</v>
      </c>
      <c r="BA26" s="992"/>
      <c r="BB26" s="992"/>
      <c r="BC26" s="992"/>
      <c r="BD26" s="993"/>
      <c r="BE26" s="991" t="s">
        <v>365</v>
      </c>
      <c r="BF26" s="992"/>
      <c r="BG26" s="992"/>
      <c r="BH26" s="992"/>
      <c r="BI26" s="1005"/>
      <c r="BJ26" s="214"/>
      <c r="BK26" s="214"/>
      <c r="BL26" s="214"/>
      <c r="BM26" s="214"/>
      <c r="BN26" s="214"/>
      <c r="BO26" s="223"/>
      <c r="BP26" s="223"/>
      <c r="BQ26" s="220">
        <v>20</v>
      </c>
      <c r="BR26" s="221"/>
      <c r="BS26" s="982"/>
      <c r="BT26" s="983"/>
      <c r="BU26" s="983"/>
      <c r="BV26" s="983"/>
      <c r="BW26" s="983"/>
      <c r="BX26" s="983"/>
      <c r="BY26" s="983"/>
      <c r="BZ26" s="983"/>
      <c r="CA26" s="983"/>
      <c r="CB26" s="983"/>
      <c r="CC26" s="983"/>
      <c r="CD26" s="983"/>
      <c r="CE26" s="983"/>
      <c r="CF26" s="983"/>
      <c r="CG26" s="1004"/>
      <c r="CH26" s="979"/>
      <c r="CI26" s="980"/>
      <c r="CJ26" s="980"/>
      <c r="CK26" s="980"/>
      <c r="CL26" s="981"/>
      <c r="CM26" s="979"/>
      <c r="CN26" s="980"/>
      <c r="CO26" s="980"/>
      <c r="CP26" s="980"/>
      <c r="CQ26" s="981"/>
      <c r="CR26" s="979"/>
      <c r="CS26" s="980"/>
      <c r="CT26" s="980"/>
      <c r="CU26" s="980"/>
      <c r="CV26" s="981"/>
      <c r="CW26" s="979"/>
      <c r="CX26" s="980"/>
      <c r="CY26" s="980"/>
      <c r="CZ26" s="980"/>
      <c r="DA26" s="981"/>
      <c r="DB26" s="979"/>
      <c r="DC26" s="980"/>
      <c r="DD26" s="980"/>
      <c r="DE26" s="980"/>
      <c r="DF26" s="981"/>
      <c r="DG26" s="979"/>
      <c r="DH26" s="980"/>
      <c r="DI26" s="980"/>
      <c r="DJ26" s="980"/>
      <c r="DK26" s="981"/>
      <c r="DL26" s="979"/>
      <c r="DM26" s="980"/>
      <c r="DN26" s="980"/>
      <c r="DO26" s="980"/>
      <c r="DP26" s="981"/>
      <c r="DQ26" s="979"/>
      <c r="DR26" s="980"/>
      <c r="DS26" s="980"/>
      <c r="DT26" s="980"/>
      <c r="DU26" s="981"/>
      <c r="DV26" s="982"/>
      <c r="DW26" s="983"/>
      <c r="DX26" s="983"/>
      <c r="DY26" s="983"/>
      <c r="DZ26" s="984"/>
      <c r="EA26" s="212"/>
    </row>
    <row r="27" spans="1:131" ht="26.25" customHeight="1" thickBot="1" x14ac:dyDescent="0.25">
      <c r="A27" s="988"/>
      <c r="B27" s="989"/>
      <c r="C27" s="989"/>
      <c r="D27" s="989"/>
      <c r="E27" s="989"/>
      <c r="F27" s="989"/>
      <c r="G27" s="989"/>
      <c r="H27" s="989"/>
      <c r="I27" s="989"/>
      <c r="J27" s="989"/>
      <c r="K27" s="989"/>
      <c r="L27" s="989"/>
      <c r="M27" s="989"/>
      <c r="N27" s="989"/>
      <c r="O27" s="989"/>
      <c r="P27" s="990"/>
      <c r="Q27" s="994"/>
      <c r="R27" s="995"/>
      <c r="S27" s="995"/>
      <c r="T27" s="995"/>
      <c r="U27" s="996"/>
      <c r="V27" s="994"/>
      <c r="W27" s="995"/>
      <c r="X27" s="995"/>
      <c r="Y27" s="995"/>
      <c r="Z27" s="996"/>
      <c r="AA27" s="994"/>
      <c r="AB27" s="995"/>
      <c r="AC27" s="995"/>
      <c r="AD27" s="995"/>
      <c r="AE27" s="995"/>
      <c r="AF27" s="1044"/>
      <c r="AG27" s="1001"/>
      <c r="AH27" s="1001"/>
      <c r="AI27" s="1001"/>
      <c r="AJ27" s="1045"/>
      <c r="AK27" s="995"/>
      <c r="AL27" s="995"/>
      <c r="AM27" s="995"/>
      <c r="AN27" s="995"/>
      <c r="AO27" s="996"/>
      <c r="AP27" s="994"/>
      <c r="AQ27" s="995"/>
      <c r="AR27" s="995"/>
      <c r="AS27" s="995"/>
      <c r="AT27" s="996"/>
      <c r="AU27" s="994"/>
      <c r="AV27" s="995"/>
      <c r="AW27" s="995"/>
      <c r="AX27" s="995"/>
      <c r="AY27" s="996"/>
      <c r="AZ27" s="994"/>
      <c r="BA27" s="995"/>
      <c r="BB27" s="995"/>
      <c r="BC27" s="995"/>
      <c r="BD27" s="996"/>
      <c r="BE27" s="994"/>
      <c r="BF27" s="995"/>
      <c r="BG27" s="995"/>
      <c r="BH27" s="995"/>
      <c r="BI27" s="1006"/>
      <c r="BJ27" s="214"/>
      <c r="BK27" s="214"/>
      <c r="BL27" s="214"/>
      <c r="BM27" s="214"/>
      <c r="BN27" s="214"/>
      <c r="BO27" s="223"/>
      <c r="BP27" s="223"/>
      <c r="BQ27" s="220">
        <v>21</v>
      </c>
      <c r="BR27" s="221"/>
      <c r="BS27" s="982"/>
      <c r="BT27" s="983"/>
      <c r="BU27" s="983"/>
      <c r="BV27" s="983"/>
      <c r="BW27" s="983"/>
      <c r="BX27" s="983"/>
      <c r="BY27" s="983"/>
      <c r="BZ27" s="983"/>
      <c r="CA27" s="983"/>
      <c r="CB27" s="983"/>
      <c r="CC27" s="983"/>
      <c r="CD27" s="983"/>
      <c r="CE27" s="983"/>
      <c r="CF27" s="983"/>
      <c r="CG27" s="1004"/>
      <c r="CH27" s="979"/>
      <c r="CI27" s="980"/>
      <c r="CJ27" s="980"/>
      <c r="CK27" s="980"/>
      <c r="CL27" s="981"/>
      <c r="CM27" s="979"/>
      <c r="CN27" s="980"/>
      <c r="CO27" s="980"/>
      <c r="CP27" s="980"/>
      <c r="CQ27" s="981"/>
      <c r="CR27" s="979"/>
      <c r="CS27" s="980"/>
      <c r="CT27" s="980"/>
      <c r="CU27" s="980"/>
      <c r="CV27" s="981"/>
      <c r="CW27" s="979"/>
      <c r="CX27" s="980"/>
      <c r="CY27" s="980"/>
      <c r="CZ27" s="980"/>
      <c r="DA27" s="981"/>
      <c r="DB27" s="979"/>
      <c r="DC27" s="980"/>
      <c r="DD27" s="980"/>
      <c r="DE27" s="980"/>
      <c r="DF27" s="981"/>
      <c r="DG27" s="979"/>
      <c r="DH27" s="980"/>
      <c r="DI27" s="980"/>
      <c r="DJ27" s="980"/>
      <c r="DK27" s="981"/>
      <c r="DL27" s="979"/>
      <c r="DM27" s="980"/>
      <c r="DN27" s="980"/>
      <c r="DO27" s="980"/>
      <c r="DP27" s="981"/>
      <c r="DQ27" s="979"/>
      <c r="DR27" s="980"/>
      <c r="DS27" s="980"/>
      <c r="DT27" s="980"/>
      <c r="DU27" s="981"/>
      <c r="DV27" s="982"/>
      <c r="DW27" s="983"/>
      <c r="DX27" s="983"/>
      <c r="DY27" s="983"/>
      <c r="DZ27" s="984"/>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276</v>
      </c>
      <c r="R28" s="1038"/>
      <c r="S28" s="1038"/>
      <c r="T28" s="1038"/>
      <c r="U28" s="1038"/>
      <c r="V28" s="1038">
        <v>258</v>
      </c>
      <c r="W28" s="1038"/>
      <c r="X28" s="1038"/>
      <c r="Y28" s="1038"/>
      <c r="Z28" s="1038"/>
      <c r="AA28" s="1038">
        <v>18</v>
      </c>
      <c r="AB28" s="1038"/>
      <c r="AC28" s="1038"/>
      <c r="AD28" s="1038"/>
      <c r="AE28" s="1039"/>
      <c r="AF28" s="1040">
        <v>18</v>
      </c>
      <c r="AG28" s="1038"/>
      <c r="AH28" s="1038"/>
      <c r="AI28" s="1038"/>
      <c r="AJ28" s="1041"/>
      <c r="AK28" s="1029">
        <v>25</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3"/>
      <c r="BP28" s="223"/>
      <c r="BQ28" s="220">
        <v>22</v>
      </c>
      <c r="BR28" s="221"/>
      <c r="BS28" s="982"/>
      <c r="BT28" s="983"/>
      <c r="BU28" s="983"/>
      <c r="BV28" s="983"/>
      <c r="BW28" s="983"/>
      <c r="BX28" s="983"/>
      <c r="BY28" s="983"/>
      <c r="BZ28" s="983"/>
      <c r="CA28" s="983"/>
      <c r="CB28" s="983"/>
      <c r="CC28" s="983"/>
      <c r="CD28" s="983"/>
      <c r="CE28" s="983"/>
      <c r="CF28" s="983"/>
      <c r="CG28" s="1004"/>
      <c r="CH28" s="979"/>
      <c r="CI28" s="980"/>
      <c r="CJ28" s="980"/>
      <c r="CK28" s="980"/>
      <c r="CL28" s="981"/>
      <c r="CM28" s="979"/>
      <c r="CN28" s="980"/>
      <c r="CO28" s="980"/>
      <c r="CP28" s="980"/>
      <c r="CQ28" s="981"/>
      <c r="CR28" s="979"/>
      <c r="CS28" s="980"/>
      <c r="CT28" s="980"/>
      <c r="CU28" s="980"/>
      <c r="CV28" s="981"/>
      <c r="CW28" s="979"/>
      <c r="CX28" s="980"/>
      <c r="CY28" s="980"/>
      <c r="CZ28" s="980"/>
      <c r="DA28" s="981"/>
      <c r="DB28" s="979"/>
      <c r="DC28" s="980"/>
      <c r="DD28" s="980"/>
      <c r="DE28" s="980"/>
      <c r="DF28" s="981"/>
      <c r="DG28" s="979"/>
      <c r="DH28" s="980"/>
      <c r="DI28" s="980"/>
      <c r="DJ28" s="980"/>
      <c r="DK28" s="981"/>
      <c r="DL28" s="979"/>
      <c r="DM28" s="980"/>
      <c r="DN28" s="980"/>
      <c r="DO28" s="980"/>
      <c r="DP28" s="981"/>
      <c r="DQ28" s="979"/>
      <c r="DR28" s="980"/>
      <c r="DS28" s="980"/>
      <c r="DT28" s="980"/>
      <c r="DU28" s="981"/>
      <c r="DV28" s="982"/>
      <c r="DW28" s="983"/>
      <c r="DX28" s="983"/>
      <c r="DY28" s="983"/>
      <c r="DZ28" s="984"/>
      <c r="EA28" s="212"/>
    </row>
    <row r="29" spans="1:131" ht="26.25" customHeight="1" x14ac:dyDescent="0.2">
      <c r="A29" s="224">
        <v>2</v>
      </c>
      <c r="B29" s="969" t="s">
        <v>390</v>
      </c>
      <c r="C29" s="970"/>
      <c r="D29" s="970"/>
      <c r="E29" s="970"/>
      <c r="F29" s="970"/>
      <c r="G29" s="970"/>
      <c r="H29" s="970"/>
      <c r="I29" s="970"/>
      <c r="J29" s="970"/>
      <c r="K29" s="970"/>
      <c r="L29" s="970"/>
      <c r="M29" s="970"/>
      <c r="N29" s="970"/>
      <c r="O29" s="970"/>
      <c r="P29" s="971"/>
      <c r="Q29" s="1025">
        <v>318</v>
      </c>
      <c r="R29" s="1026"/>
      <c r="S29" s="1026"/>
      <c r="T29" s="1026"/>
      <c r="U29" s="1026"/>
      <c r="V29" s="1026">
        <v>286</v>
      </c>
      <c r="W29" s="1026"/>
      <c r="X29" s="1026"/>
      <c r="Y29" s="1026"/>
      <c r="Z29" s="1026"/>
      <c r="AA29" s="1026">
        <v>32</v>
      </c>
      <c r="AB29" s="1026"/>
      <c r="AC29" s="1026"/>
      <c r="AD29" s="1026"/>
      <c r="AE29" s="1027"/>
      <c r="AF29" s="1022">
        <v>32</v>
      </c>
      <c r="AG29" s="1023"/>
      <c r="AH29" s="1023"/>
      <c r="AI29" s="1023"/>
      <c r="AJ29" s="1024"/>
      <c r="AK29" s="967">
        <v>43</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14"/>
      <c r="BK29" s="214"/>
      <c r="BL29" s="214"/>
      <c r="BM29" s="214"/>
      <c r="BN29" s="214"/>
      <c r="BO29" s="223"/>
      <c r="BP29" s="223"/>
      <c r="BQ29" s="220">
        <v>23</v>
      </c>
      <c r="BR29" s="221"/>
      <c r="BS29" s="982"/>
      <c r="BT29" s="983"/>
      <c r="BU29" s="983"/>
      <c r="BV29" s="983"/>
      <c r="BW29" s="983"/>
      <c r="BX29" s="983"/>
      <c r="BY29" s="983"/>
      <c r="BZ29" s="983"/>
      <c r="CA29" s="983"/>
      <c r="CB29" s="983"/>
      <c r="CC29" s="983"/>
      <c r="CD29" s="983"/>
      <c r="CE29" s="983"/>
      <c r="CF29" s="983"/>
      <c r="CG29" s="1004"/>
      <c r="CH29" s="979"/>
      <c r="CI29" s="980"/>
      <c r="CJ29" s="980"/>
      <c r="CK29" s="980"/>
      <c r="CL29" s="981"/>
      <c r="CM29" s="979"/>
      <c r="CN29" s="980"/>
      <c r="CO29" s="980"/>
      <c r="CP29" s="980"/>
      <c r="CQ29" s="981"/>
      <c r="CR29" s="979"/>
      <c r="CS29" s="980"/>
      <c r="CT29" s="980"/>
      <c r="CU29" s="980"/>
      <c r="CV29" s="981"/>
      <c r="CW29" s="979"/>
      <c r="CX29" s="980"/>
      <c r="CY29" s="980"/>
      <c r="CZ29" s="980"/>
      <c r="DA29" s="981"/>
      <c r="DB29" s="979"/>
      <c r="DC29" s="980"/>
      <c r="DD29" s="980"/>
      <c r="DE29" s="980"/>
      <c r="DF29" s="981"/>
      <c r="DG29" s="979"/>
      <c r="DH29" s="980"/>
      <c r="DI29" s="980"/>
      <c r="DJ29" s="980"/>
      <c r="DK29" s="981"/>
      <c r="DL29" s="979"/>
      <c r="DM29" s="980"/>
      <c r="DN29" s="980"/>
      <c r="DO29" s="980"/>
      <c r="DP29" s="981"/>
      <c r="DQ29" s="979"/>
      <c r="DR29" s="980"/>
      <c r="DS29" s="980"/>
      <c r="DT29" s="980"/>
      <c r="DU29" s="981"/>
      <c r="DV29" s="982"/>
      <c r="DW29" s="983"/>
      <c r="DX29" s="983"/>
      <c r="DY29" s="983"/>
      <c r="DZ29" s="984"/>
      <c r="EA29" s="212"/>
    </row>
    <row r="30" spans="1:131" ht="26.25" customHeight="1" x14ac:dyDescent="0.2">
      <c r="A30" s="224">
        <v>3</v>
      </c>
      <c r="B30" s="969" t="s">
        <v>391</v>
      </c>
      <c r="C30" s="970"/>
      <c r="D30" s="970"/>
      <c r="E30" s="970"/>
      <c r="F30" s="970"/>
      <c r="G30" s="970"/>
      <c r="H30" s="970"/>
      <c r="I30" s="970"/>
      <c r="J30" s="970"/>
      <c r="K30" s="970"/>
      <c r="L30" s="970"/>
      <c r="M30" s="970"/>
      <c r="N30" s="970"/>
      <c r="O30" s="970"/>
      <c r="P30" s="971"/>
      <c r="Q30" s="1025">
        <v>273</v>
      </c>
      <c r="R30" s="1026"/>
      <c r="S30" s="1026"/>
      <c r="T30" s="1026"/>
      <c r="U30" s="1026"/>
      <c r="V30" s="1026">
        <v>253</v>
      </c>
      <c r="W30" s="1026"/>
      <c r="X30" s="1026"/>
      <c r="Y30" s="1026"/>
      <c r="Z30" s="1026"/>
      <c r="AA30" s="1026">
        <v>20</v>
      </c>
      <c r="AB30" s="1026"/>
      <c r="AC30" s="1026"/>
      <c r="AD30" s="1026"/>
      <c r="AE30" s="1027"/>
      <c r="AF30" s="1022">
        <v>20</v>
      </c>
      <c r="AG30" s="1023"/>
      <c r="AH30" s="1023"/>
      <c r="AI30" s="1023"/>
      <c r="AJ30" s="1024"/>
      <c r="AK30" s="967">
        <v>58</v>
      </c>
      <c r="AL30" s="958"/>
      <c r="AM30" s="958"/>
      <c r="AN30" s="958"/>
      <c r="AO30" s="958"/>
      <c r="AP30" s="958">
        <v>6</v>
      </c>
      <c r="AQ30" s="958"/>
      <c r="AR30" s="958"/>
      <c r="AS30" s="958"/>
      <c r="AT30" s="958"/>
      <c r="AU30" s="958">
        <v>4</v>
      </c>
      <c r="AV30" s="958"/>
      <c r="AW30" s="958"/>
      <c r="AX30" s="958"/>
      <c r="AY30" s="958"/>
      <c r="AZ30" s="1028" t="s">
        <v>548</v>
      </c>
      <c r="BA30" s="1028"/>
      <c r="BB30" s="1028"/>
      <c r="BC30" s="1028"/>
      <c r="BD30" s="1028"/>
      <c r="BE30" s="959"/>
      <c r="BF30" s="959"/>
      <c r="BG30" s="959"/>
      <c r="BH30" s="959"/>
      <c r="BI30" s="960"/>
      <c r="BJ30" s="214"/>
      <c r="BK30" s="214"/>
      <c r="BL30" s="214"/>
      <c r="BM30" s="214"/>
      <c r="BN30" s="214"/>
      <c r="BO30" s="223"/>
      <c r="BP30" s="223"/>
      <c r="BQ30" s="220">
        <v>24</v>
      </c>
      <c r="BR30" s="221"/>
      <c r="BS30" s="982"/>
      <c r="BT30" s="983"/>
      <c r="BU30" s="983"/>
      <c r="BV30" s="983"/>
      <c r="BW30" s="983"/>
      <c r="BX30" s="983"/>
      <c r="BY30" s="983"/>
      <c r="BZ30" s="983"/>
      <c r="CA30" s="983"/>
      <c r="CB30" s="983"/>
      <c r="CC30" s="983"/>
      <c r="CD30" s="983"/>
      <c r="CE30" s="983"/>
      <c r="CF30" s="983"/>
      <c r="CG30" s="1004"/>
      <c r="CH30" s="979"/>
      <c r="CI30" s="980"/>
      <c r="CJ30" s="980"/>
      <c r="CK30" s="980"/>
      <c r="CL30" s="981"/>
      <c r="CM30" s="979"/>
      <c r="CN30" s="980"/>
      <c r="CO30" s="980"/>
      <c r="CP30" s="980"/>
      <c r="CQ30" s="981"/>
      <c r="CR30" s="979"/>
      <c r="CS30" s="980"/>
      <c r="CT30" s="980"/>
      <c r="CU30" s="980"/>
      <c r="CV30" s="981"/>
      <c r="CW30" s="979"/>
      <c r="CX30" s="980"/>
      <c r="CY30" s="980"/>
      <c r="CZ30" s="980"/>
      <c r="DA30" s="981"/>
      <c r="DB30" s="979"/>
      <c r="DC30" s="980"/>
      <c r="DD30" s="980"/>
      <c r="DE30" s="980"/>
      <c r="DF30" s="981"/>
      <c r="DG30" s="979"/>
      <c r="DH30" s="980"/>
      <c r="DI30" s="980"/>
      <c r="DJ30" s="980"/>
      <c r="DK30" s="981"/>
      <c r="DL30" s="979"/>
      <c r="DM30" s="980"/>
      <c r="DN30" s="980"/>
      <c r="DO30" s="980"/>
      <c r="DP30" s="981"/>
      <c r="DQ30" s="979"/>
      <c r="DR30" s="980"/>
      <c r="DS30" s="980"/>
      <c r="DT30" s="980"/>
      <c r="DU30" s="981"/>
      <c r="DV30" s="982"/>
      <c r="DW30" s="983"/>
      <c r="DX30" s="983"/>
      <c r="DY30" s="983"/>
      <c r="DZ30" s="984"/>
      <c r="EA30" s="212"/>
    </row>
    <row r="31" spans="1:131" ht="26.25" customHeight="1" x14ac:dyDescent="0.2">
      <c r="A31" s="224">
        <v>4</v>
      </c>
      <c r="B31" s="969" t="s">
        <v>392</v>
      </c>
      <c r="C31" s="970"/>
      <c r="D31" s="970"/>
      <c r="E31" s="970"/>
      <c r="F31" s="970"/>
      <c r="G31" s="970"/>
      <c r="H31" s="970"/>
      <c r="I31" s="970"/>
      <c r="J31" s="970"/>
      <c r="K31" s="970"/>
      <c r="L31" s="970"/>
      <c r="M31" s="970"/>
      <c r="N31" s="970"/>
      <c r="O31" s="970"/>
      <c r="P31" s="971"/>
      <c r="Q31" s="1025">
        <v>68</v>
      </c>
      <c r="R31" s="1026"/>
      <c r="S31" s="1026"/>
      <c r="T31" s="1026"/>
      <c r="U31" s="1026"/>
      <c r="V31" s="1026">
        <v>61</v>
      </c>
      <c r="W31" s="1026"/>
      <c r="X31" s="1026"/>
      <c r="Y31" s="1026"/>
      <c r="Z31" s="1026"/>
      <c r="AA31" s="1026">
        <v>8</v>
      </c>
      <c r="AB31" s="1026"/>
      <c r="AC31" s="1026"/>
      <c r="AD31" s="1026"/>
      <c r="AE31" s="1027"/>
      <c r="AF31" s="1022">
        <v>8</v>
      </c>
      <c r="AG31" s="1023"/>
      <c r="AH31" s="1023"/>
      <c r="AI31" s="1023"/>
      <c r="AJ31" s="1024"/>
      <c r="AK31" s="967">
        <v>21</v>
      </c>
      <c r="AL31" s="958"/>
      <c r="AM31" s="958"/>
      <c r="AN31" s="958"/>
      <c r="AO31" s="958"/>
      <c r="AP31" s="958" t="s">
        <v>548</v>
      </c>
      <c r="AQ31" s="958"/>
      <c r="AR31" s="958"/>
      <c r="AS31" s="958"/>
      <c r="AT31" s="958"/>
      <c r="AU31" s="958" t="s">
        <v>548</v>
      </c>
      <c r="AV31" s="958"/>
      <c r="AW31" s="958"/>
      <c r="AX31" s="958"/>
      <c r="AY31" s="958"/>
      <c r="AZ31" s="1028" t="s">
        <v>548</v>
      </c>
      <c r="BA31" s="1028"/>
      <c r="BB31" s="1028"/>
      <c r="BC31" s="1028"/>
      <c r="BD31" s="1028"/>
      <c r="BE31" s="959"/>
      <c r="BF31" s="959"/>
      <c r="BG31" s="959"/>
      <c r="BH31" s="959"/>
      <c r="BI31" s="960"/>
      <c r="BJ31" s="214"/>
      <c r="BK31" s="214"/>
      <c r="BL31" s="214"/>
      <c r="BM31" s="214"/>
      <c r="BN31" s="214"/>
      <c r="BO31" s="223"/>
      <c r="BP31" s="223"/>
      <c r="BQ31" s="220">
        <v>25</v>
      </c>
      <c r="BR31" s="221"/>
      <c r="BS31" s="982"/>
      <c r="BT31" s="983"/>
      <c r="BU31" s="983"/>
      <c r="BV31" s="983"/>
      <c r="BW31" s="983"/>
      <c r="BX31" s="983"/>
      <c r="BY31" s="983"/>
      <c r="BZ31" s="983"/>
      <c r="CA31" s="983"/>
      <c r="CB31" s="983"/>
      <c r="CC31" s="983"/>
      <c r="CD31" s="983"/>
      <c r="CE31" s="983"/>
      <c r="CF31" s="983"/>
      <c r="CG31" s="1004"/>
      <c r="CH31" s="979"/>
      <c r="CI31" s="980"/>
      <c r="CJ31" s="980"/>
      <c r="CK31" s="980"/>
      <c r="CL31" s="981"/>
      <c r="CM31" s="979"/>
      <c r="CN31" s="980"/>
      <c r="CO31" s="980"/>
      <c r="CP31" s="980"/>
      <c r="CQ31" s="981"/>
      <c r="CR31" s="979"/>
      <c r="CS31" s="980"/>
      <c r="CT31" s="980"/>
      <c r="CU31" s="980"/>
      <c r="CV31" s="981"/>
      <c r="CW31" s="979"/>
      <c r="CX31" s="980"/>
      <c r="CY31" s="980"/>
      <c r="CZ31" s="980"/>
      <c r="DA31" s="981"/>
      <c r="DB31" s="979"/>
      <c r="DC31" s="980"/>
      <c r="DD31" s="980"/>
      <c r="DE31" s="980"/>
      <c r="DF31" s="981"/>
      <c r="DG31" s="979"/>
      <c r="DH31" s="980"/>
      <c r="DI31" s="980"/>
      <c r="DJ31" s="980"/>
      <c r="DK31" s="981"/>
      <c r="DL31" s="979"/>
      <c r="DM31" s="980"/>
      <c r="DN31" s="980"/>
      <c r="DO31" s="980"/>
      <c r="DP31" s="981"/>
      <c r="DQ31" s="979"/>
      <c r="DR31" s="980"/>
      <c r="DS31" s="980"/>
      <c r="DT31" s="980"/>
      <c r="DU31" s="981"/>
      <c r="DV31" s="982"/>
      <c r="DW31" s="983"/>
      <c r="DX31" s="983"/>
      <c r="DY31" s="983"/>
      <c r="DZ31" s="984"/>
      <c r="EA31" s="212"/>
    </row>
    <row r="32" spans="1:131" ht="26.25" customHeight="1" x14ac:dyDescent="0.2">
      <c r="A32" s="224">
        <v>5</v>
      </c>
      <c r="B32" s="969" t="s">
        <v>393</v>
      </c>
      <c r="C32" s="970"/>
      <c r="D32" s="970"/>
      <c r="E32" s="970"/>
      <c r="F32" s="970"/>
      <c r="G32" s="970"/>
      <c r="H32" s="970"/>
      <c r="I32" s="970"/>
      <c r="J32" s="970"/>
      <c r="K32" s="970"/>
      <c r="L32" s="970"/>
      <c r="M32" s="970"/>
      <c r="N32" s="970"/>
      <c r="O32" s="970"/>
      <c r="P32" s="971"/>
      <c r="Q32" s="1025">
        <v>219</v>
      </c>
      <c r="R32" s="1026"/>
      <c r="S32" s="1026"/>
      <c r="T32" s="1026"/>
      <c r="U32" s="1026"/>
      <c r="V32" s="1026">
        <v>211</v>
      </c>
      <c r="W32" s="1026"/>
      <c r="X32" s="1026"/>
      <c r="Y32" s="1026"/>
      <c r="Z32" s="1026"/>
      <c r="AA32" s="1026">
        <v>8</v>
      </c>
      <c r="AB32" s="1026"/>
      <c r="AC32" s="1026"/>
      <c r="AD32" s="1026"/>
      <c r="AE32" s="1027"/>
      <c r="AF32" s="1022">
        <v>27</v>
      </c>
      <c r="AG32" s="1023"/>
      <c r="AH32" s="1023"/>
      <c r="AI32" s="1023"/>
      <c r="AJ32" s="1024"/>
      <c r="AK32" s="967">
        <v>193</v>
      </c>
      <c r="AL32" s="958"/>
      <c r="AM32" s="958"/>
      <c r="AN32" s="958"/>
      <c r="AO32" s="958"/>
      <c r="AP32" s="958">
        <v>478</v>
      </c>
      <c r="AQ32" s="958"/>
      <c r="AR32" s="958"/>
      <c r="AS32" s="958"/>
      <c r="AT32" s="958"/>
      <c r="AU32" s="958">
        <v>473</v>
      </c>
      <c r="AV32" s="958"/>
      <c r="AW32" s="958"/>
      <c r="AX32" s="958"/>
      <c r="AY32" s="958"/>
      <c r="AZ32" s="1028" t="s">
        <v>548</v>
      </c>
      <c r="BA32" s="1028"/>
      <c r="BB32" s="1028"/>
      <c r="BC32" s="1028"/>
      <c r="BD32" s="1028"/>
      <c r="BE32" s="959" t="s">
        <v>394</v>
      </c>
      <c r="BF32" s="959"/>
      <c r="BG32" s="959"/>
      <c r="BH32" s="959"/>
      <c r="BI32" s="960"/>
      <c r="BJ32" s="214"/>
      <c r="BK32" s="214"/>
      <c r="BL32" s="214"/>
      <c r="BM32" s="214"/>
      <c r="BN32" s="214"/>
      <c r="BO32" s="223"/>
      <c r="BP32" s="223"/>
      <c r="BQ32" s="220">
        <v>26</v>
      </c>
      <c r="BR32" s="221"/>
      <c r="BS32" s="982"/>
      <c r="BT32" s="983"/>
      <c r="BU32" s="983"/>
      <c r="BV32" s="983"/>
      <c r="BW32" s="983"/>
      <c r="BX32" s="983"/>
      <c r="BY32" s="983"/>
      <c r="BZ32" s="983"/>
      <c r="CA32" s="983"/>
      <c r="CB32" s="983"/>
      <c r="CC32" s="983"/>
      <c r="CD32" s="983"/>
      <c r="CE32" s="983"/>
      <c r="CF32" s="983"/>
      <c r="CG32" s="1004"/>
      <c r="CH32" s="979"/>
      <c r="CI32" s="980"/>
      <c r="CJ32" s="980"/>
      <c r="CK32" s="980"/>
      <c r="CL32" s="981"/>
      <c r="CM32" s="979"/>
      <c r="CN32" s="980"/>
      <c r="CO32" s="980"/>
      <c r="CP32" s="980"/>
      <c r="CQ32" s="981"/>
      <c r="CR32" s="979"/>
      <c r="CS32" s="980"/>
      <c r="CT32" s="980"/>
      <c r="CU32" s="980"/>
      <c r="CV32" s="981"/>
      <c r="CW32" s="979"/>
      <c r="CX32" s="980"/>
      <c r="CY32" s="980"/>
      <c r="CZ32" s="980"/>
      <c r="DA32" s="981"/>
      <c r="DB32" s="979"/>
      <c r="DC32" s="980"/>
      <c r="DD32" s="980"/>
      <c r="DE32" s="980"/>
      <c r="DF32" s="981"/>
      <c r="DG32" s="979"/>
      <c r="DH32" s="980"/>
      <c r="DI32" s="980"/>
      <c r="DJ32" s="980"/>
      <c r="DK32" s="981"/>
      <c r="DL32" s="979"/>
      <c r="DM32" s="980"/>
      <c r="DN32" s="980"/>
      <c r="DO32" s="980"/>
      <c r="DP32" s="981"/>
      <c r="DQ32" s="979"/>
      <c r="DR32" s="980"/>
      <c r="DS32" s="980"/>
      <c r="DT32" s="980"/>
      <c r="DU32" s="981"/>
      <c r="DV32" s="982"/>
      <c r="DW32" s="983"/>
      <c r="DX32" s="983"/>
      <c r="DY32" s="983"/>
      <c r="DZ32" s="984"/>
      <c r="EA32" s="212"/>
    </row>
    <row r="33" spans="1:131" ht="26.25" customHeight="1" x14ac:dyDescent="0.2">
      <c r="A33" s="224">
        <v>6</v>
      </c>
      <c r="B33" s="969" t="s">
        <v>395</v>
      </c>
      <c r="C33" s="970"/>
      <c r="D33" s="970"/>
      <c r="E33" s="970"/>
      <c r="F33" s="970"/>
      <c r="G33" s="970"/>
      <c r="H33" s="970"/>
      <c r="I33" s="970"/>
      <c r="J33" s="970"/>
      <c r="K33" s="970"/>
      <c r="L33" s="970"/>
      <c r="M33" s="970"/>
      <c r="N33" s="970"/>
      <c r="O33" s="970"/>
      <c r="P33" s="971"/>
      <c r="Q33" s="1025">
        <v>21</v>
      </c>
      <c r="R33" s="1026"/>
      <c r="S33" s="1026"/>
      <c r="T33" s="1026"/>
      <c r="U33" s="1026"/>
      <c r="V33" s="1026">
        <v>24</v>
      </c>
      <c r="W33" s="1026"/>
      <c r="X33" s="1026"/>
      <c r="Y33" s="1026"/>
      <c r="Z33" s="1026"/>
      <c r="AA33" s="1026">
        <v>-3</v>
      </c>
      <c r="AB33" s="1026"/>
      <c r="AC33" s="1026"/>
      <c r="AD33" s="1026"/>
      <c r="AE33" s="1027"/>
      <c r="AF33" s="1022">
        <v>1</v>
      </c>
      <c r="AG33" s="1023"/>
      <c r="AH33" s="1023"/>
      <c r="AI33" s="1023"/>
      <c r="AJ33" s="1024"/>
      <c r="AK33" s="967">
        <v>19</v>
      </c>
      <c r="AL33" s="958"/>
      <c r="AM33" s="958"/>
      <c r="AN33" s="958"/>
      <c r="AO33" s="958"/>
      <c r="AP33" s="958">
        <v>49</v>
      </c>
      <c r="AQ33" s="958"/>
      <c r="AR33" s="958"/>
      <c r="AS33" s="958"/>
      <c r="AT33" s="958"/>
      <c r="AU33" s="958">
        <v>48</v>
      </c>
      <c r="AV33" s="958"/>
      <c r="AW33" s="958"/>
      <c r="AX33" s="958"/>
      <c r="AY33" s="958"/>
      <c r="AZ33" s="1028" t="s">
        <v>548</v>
      </c>
      <c r="BA33" s="1028"/>
      <c r="BB33" s="1028"/>
      <c r="BC33" s="1028"/>
      <c r="BD33" s="1028"/>
      <c r="BE33" s="959" t="s">
        <v>394</v>
      </c>
      <c r="BF33" s="959"/>
      <c r="BG33" s="959"/>
      <c r="BH33" s="959"/>
      <c r="BI33" s="960"/>
      <c r="BJ33" s="214"/>
      <c r="BK33" s="214"/>
      <c r="BL33" s="214"/>
      <c r="BM33" s="214"/>
      <c r="BN33" s="214"/>
      <c r="BO33" s="223"/>
      <c r="BP33" s="223"/>
      <c r="BQ33" s="220">
        <v>27</v>
      </c>
      <c r="BR33" s="221"/>
      <c r="BS33" s="982"/>
      <c r="BT33" s="983"/>
      <c r="BU33" s="983"/>
      <c r="BV33" s="983"/>
      <c r="BW33" s="983"/>
      <c r="BX33" s="983"/>
      <c r="BY33" s="983"/>
      <c r="BZ33" s="983"/>
      <c r="CA33" s="983"/>
      <c r="CB33" s="983"/>
      <c r="CC33" s="983"/>
      <c r="CD33" s="983"/>
      <c r="CE33" s="983"/>
      <c r="CF33" s="983"/>
      <c r="CG33" s="1004"/>
      <c r="CH33" s="979"/>
      <c r="CI33" s="980"/>
      <c r="CJ33" s="980"/>
      <c r="CK33" s="980"/>
      <c r="CL33" s="981"/>
      <c r="CM33" s="979"/>
      <c r="CN33" s="980"/>
      <c r="CO33" s="980"/>
      <c r="CP33" s="980"/>
      <c r="CQ33" s="981"/>
      <c r="CR33" s="979"/>
      <c r="CS33" s="980"/>
      <c r="CT33" s="980"/>
      <c r="CU33" s="980"/>
      <c r="CV33" s="981"/>
      <c r="CW33" s="979"/>
      <c r="CX33" s="980"/>
      <c r="CY33" s="980"/>
      <c r="CZ33" s="980"/>
      <c r="DA33" s="981"/>
      <c r="DB33" s="979"/>
      <c r="DC33" s="980"/>
      <c r="DD33" s="980"/>
      <c r="DE33" s="980"/>
      <c r="DF33" s="981"/>
      <c r="DG33" s="979"/>
      <c r="DH33" s="980"/>
      <c r="DI33" s="980"/>
      <c r="DJ33" s="980"/>
      <c r="DK33" s="981"/>
      <c r="DL33" s="979"/>
      <c r="DM33" s="980"/>
      <c r="DN33" s="980"/>
      <c r="DO33" s="980"/>
      <c r="DP33" s="981"/>
      <c r="DQ33" s="979"/>
      <c r="DR33" s="980"/>
      <c r="DS33" s="980"/>
      <c r="DT33" s="980"/>
      <c r="DU33" s="981"/>
      <c r="DV33" s="982"/>
      <c r="DW33" s="983"/>
      <c r="DX33" s="983"/>
      <c r="DY33" s="983"/>
      <c r="DZ33" s="984"/>
      <c r="EA33" s="212"/>
    </row>
    <row r="34" spans="1:131" ht="26.25" customHeight="1" x14ac:dyDescent="0.2">
      <c r="A34" s="224">
        <v>7</v>
      </c>
      <c r="B34" s="969"/>
      <c r="C34" s="970"/>
      <c r="D34" s="970"/>
      <c r="E34" s="970"/>
      <c r="F34" s="970"/>
      <c r="G34" s="970"/>
      <c r="H34" s="970"/>
      <c r="I34" s="970"/>
      <c r="J34" s="970"/>
      <c r="K34" s="970"/>
      <c r="L34" s="970"/>
      <c r="M34" s="970"/>
      <c r="N34" s="970"/>
      <c r="O34" s="970"/>
      <c r="P34" s="971"/>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1028"/>
      <c r="AQ34" s="1028"/>
      <c r="AR34" s="1028"/>
      <c r="AS34" s="1028"/>
      <c r="AT34" s="1028"/>
      <c r="AU34" s="1028"/>
      <c r="AV34" s="1028"/>
      <c r="AW34" s="1028"/>
      <c r="AX34" s="1028"/>
      <c r="AY34" s="1028"/>
      <c r="AZ34" s="1028"/>
      <c r="BA34" s="1028"/>
      <c r="BB34" s="1028"/>
      <c r="BC34" s="1028"/>
      <c r="BD34" s="1028"/>
      <c r="BE34" s="959"/>
      <c r="BF34" s="959"/>
      <c r="BG34" s="959"/>
      <c r="BH34" s="959"/>
      <c r="BI34" s="960"/>
      <c r="BJ34" s="214"/>
      <c r="BK34" s="214"/>
      <c r="BL34" s="214"/>
      <c r="BM34" s="214"/>
      <c r="BN34" s="214"/>
      <c r="BO34" s="223"/>
      <c r="BP34" s="223"/>
      <c r="BQ34" s="220">
        <v>28</v>
      </c>
      <c r="BR34" s="221"/>
      <c r="BS34" s="982"/>
      <c r="BT34" s="983"/>
      <c r="BU34" s="983"/>
      <c r="BV34" s="983"/>
      <c r="BW34" s="983"/>
      <c r="BX34" s="983"/>
      <c r="BY34" s="983"/>
      <c r="BZ34" s="983"/>
      <c r="CA34" s="983"/>
      <c r="CB34" s="983"/>
      <c r="CC34" s="983"/>
      <c r="CD34" s="983"/>
      <c r="CE34" s="983"/>
      <c r="CF34" s="983"/>
      <c r="CG34" s="1004"/>
      <c r="CH34" s="979"/>
      <c r="CI34" s="980"/>
      <c r="CJ34" s="980"/>
      <c r="CK34" s="980"/>
      <c r="CL34" s="981"/>
      <c r="CM34" s="979"/>
      <c r="CN34" s="980"/>
      <c r="CO34" s="980"/>
      <c r="CP34" s="980"/>
      <c r="CQ34" s="981"/>
      <c r="CR34" s="979"/>
      <c r="CS34" s="980"/>
      <c r="CT34" s="980"/>
      <c r="CU34" s="980"/>
      <c r="CV34" s="981"/>
      <c r="CW34" s="979"/>
      <c r="CX34" s="980"/>
      <c r="CY34" s="980"/>
      <c r="CZ34" s="980"/>
      <c r="DA34" s="981"/>
      <c r="DB34" s="979"/>
      <c r="DC34" s="980"/>
      <c r="DD34" s="980"/>
      <c r="DE34" s="980"/>
      <c r="DF34" s="981"/>
      <c r="DG34" s="979"/>
      <c r="DH34" s="980"/>
      <c r="DI34" s="980"/>
      <c r="DJ34" s="980"/>
      <c r="DK34" s="981"/>
      <c r="DL34" s="979"/>
      <c r="DM34" s="980"/>
      <c r="DN34" s="980"/>
      <c r="DO34" s="980"/>
      <c r="DP34" s="981"/>
      <c r="DQ34" s="979"/>
      <c r="DR34" s="980"/>
      <c r="DS34" s="980"/>
      <c r="DT34" s="980"/>
      <c r="DU34" s="981"/>
      <c r="DV34" s="982"/>
      <c r="DW34" s="983"/>
      <c r="DX34" s="983"/>
      <c r="DY34" s="983"/>
      <c r="DZ34" s="984"/>
      <c r="EA34" s="212"/>
    </row>
    <row r="35" spans="1:131" ht="26.25" customHeight="1" x14ac:dyDescent="0.2">
      <c r="A35" s="224">
        <v>8</v>
      </c>
      <c r="B35" s="969"/>
      <c r="C35" s="970"/>
      <c r="D35" s="970"/>
      <c r="E35" s="970"/>
      <c r="F35" s="970"/>
      <c r="G35" s="970"/>
      <c r="H35" s="970"/>
      <c r="I35" s="970"/>
      <c r="J35" s="970"/>
      <c r="K35" s="970"/>
      <c r="L35" s="970"/>
      <c r="M35" s="970"/>
      <c r="N35" s="970"/>
      <c r="O35" s="970"/>
      <c r="P35" s="971"/>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82"/>
      <c r="BT35" s="983"/>
      <c r="BU35" s="983"/>
      <c r="BV35" s="983"/>
      <c r="BW35" s="983"/>
      <c r="BX35" s="983"/>
      <c r="BY35" s="983"/>
      <c r="BZ35" s="983"/>
      <c r="CA35" s="983"/>
      <c r="CB35" s="983"/>
      <c r="CC35" s="983"/>
      <c r="CD35" s="983"/>
      <c r="CE35" s="983"/>
      <c r="CF35" s="983"/>
      <c r="CG35" s="1004"/>
      <c r="CH35" s="979"/>
      <c r="CI35" s="980"/>
      <c r="CJ35" s="980"/>
      <c r="CK35" s="980"/>
      <c r="CL35" s="981"/>
      <c r="CM35" s="979"/>
      <c r="CN35" s="980"/>
      <c r="CO35" s="980"/>
      <c r="CP35" s="980"/>
      <c r="CQ35" s="981"/>
      <c r="CR35" s="979"/>
      <c r="CS35" s="980"/>
      <c r="CT35" s="980"/>
      <c r="CU35" s="980"/>
      <c r="CV35" s="981"/>
      <c r="CW35" s="979"/>
      <c r="CX35" s="980"/>
      <c r="CY35" s="980"/>
      <c r="CZ35" s="980"/>
      <c r="DA35" s="981"/>
      <c r="DB35" s="979"/>
      <c r="DC35" s="980"/>
      <c r="DD35" s="980"/>
      <c r="DE35" s="980"/>
      <c r="DF35" s="981"/>
      <c r="DG35" s="979"/>
      <c r="DH35" s="980"/>
      <c r="DI35" s="980"/>
      <c r="DJ35" s="980"/>
      <c r="DK35" s="981"/>
      <c r="DL35" s="979"/>
      <c r="DM35" s="980"/>
      <c r="DN35" s="980"/>
      <c r="DO35" s="980"/>
      <c r="DP35" s="981"/>
      <c r="DQ35" s="979"/>
      <c r="DR35" s="980"/>
      <c r="DS35" s="980"/>
      <c r="DT35" s="980"/>
      <c r="DU35" s="981"/>
      <c r="DV35" s="982"/>
      <c r="DW35" s="983"/>
      <c r="DX35" s="983"/>
      <c r="DY35" s="983"/>
      <c r="DZ35" s="984"/>
      <c r="EA35" s="212"/>
    </row>
    <row r="36" spans="1:131" ht="26.25" customHeight="1" x14ac:dyDescent="0.2">
      <c r="A36" s="224">
        <v>9</v>
      </c>
      <c r="B36" s="969"/>
      <c r="C36" s="970"/>
      <c r="D36" s="970"/>
      <c r="E36" s="970"/>
      <c r="F36" s="970"/>
      <c r="G36" s="970"/>
      <c r="H36" s="970"/>
      <c r="I36" s="970"/>
      <c r="J36" s="970"/>
      <c r="K36" s="970"/>
      <c r="L36" s="970"/>
      <c r="M36" s="970"/>
      <c r="N36" s="970"/>
      <c r="O36" s="970"/>
      <c r="P36" s="971"/>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82"/>
      <c r="BT36" s="983"/>
      <c r="BU36" s="983"/>
      <c r="BV36" s="983"/>
      <c r="BW36" s="983"/>
      <c r="BX36" s="983"/>
      <c r="BY36" s="983"/>
      <c r="BZ36" s="983"/>
      <c r="CA36" s="983"/>
      <c r="CB36" s="983"/>
      <c r="CC36" s="983"/>
      <c r="CD36" s="983"/>
      <c r="CE36" s="983"/>
      <c r="CF36" s="983"/>
      <c r="CG36" s="1004"/>
      <c r="CH36" s="979"/>
      <c r="CI36" s="980"/>
      <c r="CJ36" s="980"/>
      <c r="CK36" s="980"/>
      <c r="CL36" s="981"/>
      <c r="CM36" s="979"/>
      <c r="CN36" s="980"/>
      <c r="CO36" s="980"/>
      <c r="CP36" s="980"/>
      <c r="CQ36" s="981"/>
      <c r="CR36" s="979"/>
      <c r="CS36" s="980"/>
      <c r="CT36" s="980"/>
      <c r="CU36" s="980"/>
      <c r="CV36" s="981"/>
      <c r="CW36" s="979"/>
      <c r="CX36" s="980"/>
      <c r="CY36" s="980"/>
      <c r="CZ36" s="980"/>
      <c r="DA36" s="981"/>
      <c r="DB36" s="979"/>
      <c r="DC36" s="980"/>
      <c r="DD36" s="980"/>
      <c r="DE36" s="980"/>
      <c r="DF36" s="981"/>
      <c r="DG36" s="979"/>
      <c r="DH36" s="980"/>
      <c r="DI36" s="980"/>
      <c r="DJ36" s="980"/>
      <c r="DK36" s="981"/>
      <c r="DL36" s="979"/>
      <c r="DM36" s="980"/>
      <c r="DN36" s="980"/>
      <c r="DO36" s="980"/>
      <c r="DP36" s="981"/>
      <c r="DQ36" s="979"/>
      <c r="DR36" s="980"/>
      <c r="DS36" s="980"/>
      <c r="DT36" s="980"/>
      <c r="DU36" s="981"/>
      <c r="DV36" s="982"/>
      <c r="DW36" s="983"/>
      <c r="DX36" s="983"/>
      <c r="DY36" s="983"/>
      <c r="DZ36" s="984"/>
      <c r="EA36" s="212"/>
    </row>
    <row r="37" spans="1:131" ht="26.25" customHeight="1" x14ac:dyDescent="0.2">
      <c r="A37" s="224">
        <v>10</v>
      </c>
      <c r="B37" s="969"/>
      <c r="C37" s="970"/>
      <c r="D37" s="970"/>
      <c r="E37" s="970"/>
      <c r="F37" s="970"/>
      <c r="G37" s="970"/>
      <c r="H37" s="970"/>
      <c r="I37" s="970"/>
      <c r="J37" s="970"/>
      <c r="K37" s="970"/>
      <c r="L37" s="970"/>
      <c r="M37" s="970"/>
      <c r="N37" s="970"/>
      <c r="O37" s="970"/>
      <c r="P37" s="971"/>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82"/>
      <c r="BT37" s="983"/>
      <c r="BU37" s="983"/>
      <c r="BV37" s="983"/>
      <c r="BW37" s="983"/>
      <c r="BX37" s="983"/>
      <c r="BY37" s="983"/>
      <c r="BZ37" s="983"/>
      <c r="CA37" s="983"/>
      <c r="CB37" s="983"/>
      <c r="CC37" s="983"/>
      <c r="CD37" s="983"/>
      <c r="CE37" s="983"/>
      <c r="CF37" s="983"/>
      <c r="CG37" s="1004"/>
      <c r="CH37" s="979"/>
      <c r="CI37" s="980"/>
      <c r="CJ37" s="980"/>
      <c r="CK37" s="980"/>
      <c r="CL37" s="981"/>
      <c r="CM37" s="979"/>
      <c r="CN37" s="980"/>
      <c r="CO37" s="980"/>
      <c r="CP37" s="980"/>
      <c r="CQ37" s="981"/>
      <c r="CR37" s="979"/>
      <c r="CS37" s="980"/>
      <c r="CT37" s="980"/>
      <c r="CU37" s="980"/>
      <c r="CV37" s="981"/>
      <c r="CW37" s="979"/>
      <c r="CX37" s="980"/>
      <c r="CY37" s="980"/>
      <c r="CZ37" s="980"/>
      <c r="DA37" s="981"/>
      <c r="DB37" s="979"/>
      <c r="DC37" s="980"/>
      <c r="DD37" s="980"/>
      <c r="DE37" s="980"/>
      <c r="DF37" s="981"/>
      <c r="DG37" s="979"/>
      <c r="DH37" s="980"/>
      <c r="DI37" s="980"/>
      <c r="DJ37" s="980"/>
      <c r="DK37" s="981"/>
      <c r="DL37" s="979"/>
      <c r="DM37" s="980"/>
      <c r="DN37" s="980"/>
      <c r="DO37" s="980"/>
      <c r="DP37" s="981"/>
      <c r="DQ37" s="979"/>
      <c r="DR37" s="980"/>
      <c r="DS37" s="980"/>
      <c r="DT37" s="980"/>
      <c r="DU37" s="981"/>
      <c r="DV37" s="982"/>
      <c r="DW37" s="983"/>
      <c r="DX37" s="983"/>
      <c r="DY37" s="983"/>
      <c r="DZ37" s="984"/>
      <c r="EA37" s="212"/>
    </row>
    <row r="38" spans="1:131" ht="26.25" customHeight="1" x14ac:dyDescent="0.2">
      <c r="A38" s="224">
        <v>11</v>
      </c>
      <c r="B38" s="969"/>
      <c r="C38" s="970"/>
      <c r="D38" s="970"/>
      <c r="E38" s="970"/>
      <c r="F38" s="970"/>
      <c r="G38" s="970"/>
      <c r="H38" s="970"/>
      <c r="I38" s="970"/>
      <c r="J38" s="970"/>
      <c r="K38" s="970"/>
      <c r="L38" s="970"/>
      <c r="M38" s="970"/>
      <c r="N38" s="970"/>
      <c r="O38" s="970"/>
      <c r="P38" s="971"/>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82"/>
      <c r="BT38" s="983"/>
      <c r="BU38" s="983"/>
      <c r="BV38" s="983"/>
      <c r="BW38" s="983"/>
      <c r="BX38" s="983"/>
      <c r="BY38" s="983"/>
      <c r="BZ38" s="983"/>
      <c r="CA38" s="983"/>
      <c r="CB38" s="983"/>
      <c r="CC38" s="983"/>
      <c r="CD38" s="983"/>
      <c r="CE38" s="983"/>
      <c r="CF38" s="983"/>
      <c r="CG38" s="1004"/>
      <c r="CH38" s="979"/>
      <c r="CI38" s="980"/>
      <c r="CJ38" s="980"/>
      <c r="CK38" s="980"/>
      <c r="CL38" s="981"/>
      <c r="CM38" s="979"/>
      <c r="CN38" s="980"/>
      <c r="CO38" s="980"/>
      <c r="CP38" s="980"/>
      <c r="CQ38" s="981"/>
      <c r="CR38" s="979"/>
      <c r="CS38" s="980"/>
      <c r="CT38" s="980"/>
      <c r="CU38" s="980"/>
      <c r="CV38" s="981"/>
      <c r="CW38" s="979"/>
      <c r="CX38" s="980"/>
      <c r="CY38" s="980"/>
      <c r="CZ38" s="980"/>
      <c r="DA38" s="981"/>
      <c r="DB38" s="979"/>
      <c r="DC38" s="980"/>
      <c r="DD38" s="980"/>
      <c r="DE38" s="980"/>
      <c r="DF38" s="981"/>
      <c r="DG38" s="979"/>
      <c r="DH38" s="980"/>
      <c r="DI38" s="980"/>
      <c r="DJ38" s="980"/>
      <c r="DK38" s="981"/>
      <c r="DL38" s="979"/>
      <c r="DM38" s="980"/>
      <c r="DN38" s="980"/>
      <c r="DO38" s="980"/>
      <c r="DP38" s="981"/>
      <c r="DQ38" s="979"/>
      <c r="DR38" s="980"/>
      <c r="DS38" s="980"/>
      <c r="DT38" s="980"/>
      <c r="DU38" s="981"/>
      <c r="DV38" s="982"/>
      <c r="DW38" s="983"/>
      <c r="DX38" s="983"/>
      <c r="DY38" s="983"/>
      <c r="DZ38" s="984"/>
      <c r="EA38" s="212"/>
    </row>
    <row r="39" spans="1:131" ht="26.25" customHeight="1" x14ac:dyDescent="0.2">
      <c r="A39" s="224">
        <v>12</v>
      </c>
      <c r="B39" s="969"/>
      <c r="C39" s="970"/>
      <c r="D39" s="970"/>
      <c r="E39" s="970"/>
      <c r="F39" s="970"/>
      <c r="G39" s="970"/>
      <c r="H39" s="970"/>
      <c r="I39" s="970"/>
      <c r="J39" s="970"/>
      <c r="K39" s="970"/>
      <c r="L39" s="970"/>
      <c r="M39" s="970"/>
      <c r="N39" s="970"/>
      <c r="O39" s="970"/>
      <c r="P39" s="971"/>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82"/>
      <c r="BT39" s="983"/>
      <c r="BU39" s="983"/>
      <c r="BV39" s="983"/>
      <c r="BW39" s="983"/>
      <c r="BX39" s="983"/>
      <c r="BY39" s="983"/>
      <c r="BZ39" s="983"/>
      <c r="CA39" s="983"/>
      <c r="CB39" s="983"/>
      <c r="CC39" s="983"/>
      <c r="CD39" s="983"/>
      <c r="CE39" s="983"/>
      <c r="CF39" s="983"/>
      <c r="CG39" s="1004"/>
      <c r="CH39" s="979"/>
      <c r="CI39" s="980"/>
      <c r="CJ39" s="980"/>
      <c r="CK39" s="980"/>
      <c r="CL39" s="981"/>
      <c r="CM39" s="979"/>
      <c r="CN39" s="980"/>
      <c r="CO39" s="980"/>
      <c r="CP39" s="980"/>
      <c r="CQ39" s="981"/>
      <c r="CR39" s="979"/>
      <c r="CS39" s="980"/>
      <c r="CT39" s="980"/>
      <c r="CU39" s="980"/>
      <c r="CV39" s="981"/>
      <c r="CW39" s="979"/>
      <c r="CX39" s="980"/>
      <c r="CY39" s="980"/>
      <c r="CZ39" s="980"/>
      <c r="DA39" s="981"/>
      <c r="DB39" s="979"/>
      <c r="DC39" s="980"/>
      <c r="DD39" s="980"/>
      <c r="DE39" s="980"/>
      <c r="DF39" s="981"/>
      <c r="DG39" s="979"/>
      <c r="DH39" s="980"/>
      <c r="DI39" s="980"/>
      <c r="DJ39" s="980"/>
      <c r="DK39" s="981"/>
      <c r="DL39" s="979"/>
      <c r="DM39" s="980"/>
      <c r="DN39" s="980"/>
      <c r="DO39" s="980"/>
      <c r="DP39" s="981"/>
      <c r="DQ39" s="979"/>
      <c r="DR39" s="980"/>
      <c r="DS39" s="980"/>
      <c r="DT39" s="980"/>
      <c r="DU39" s="981"/>
      <c r="DV39" s="982"/>
      <c r="DW39" s="983"/>
      <c r="DX39" s="983"/>
      <c r="DY39" s="983"/>
      <c r="DZ39" s="984"/>
      <c r="EA39" s="212"/>
    </row>
    <row r="40" spans="1:131" ht="26.25" customHeight="1" x14ac:dyDescent="0.2">
      <c r="A40" s="220">
        <v>13</v>
      </c>
      <c r="B40" s="969"/>
      <c r="C40" s="970"/>
      <c r="D40" s="970"/>
      <c r="E40" s="970"/>
      <c r="F40" s="970"/>
      <c r="G40" s="970"/>
      <c r="H40" s="970"/>
      <c r="I40" s="970"/>
      <c r="J40" s="970"/>
      <c r="K40" s="970"/>
      <c r="L40" s="970"/>
      <c r="M40" s="970"/>
      <c r="N40" s="970"/>
      <c r="O40" s="970"/>
      <c r="P40" s="971"/>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82"/>
      <c r="BT40" s="983"/>
      <c r="BU40" s="983"/>
      <c r="BV40" s="983"/>
      <c r="BW40" s="983"/>
      <c r="BX40" s="983"/>
      <c r="BY40" s="983"/>
      <c r="BZ40" s="983"/>
      <c r="CA40" s="983"/>
      <c r="CB40" s="983"/>
      <c r="CC40" s="983"/>
      <c r="CD40" s="983"/>
      <c r="CE40" s="983"/>
      <c r="CF40" s="983"/>
      <c r="CG40" s="1004"/>
      <c r="CH40" s="979"/>
      <c r="CI40" s="980"/>
      <c r="CJ40" s="980"/>
      <c r="CK40" s="980"/>
      <c r="CL40" s="981"/>
      <c r="CM40" s="979"/>
      <c r="CN40" s="980"/>
      <c r="CO40" s="980"/>
      <c r="CP40" s="980"/>
      <c r="CQ40" s="981"/>
      <c r="CR40" s="979"/>
      <c r="CS40" s="980"/>
      <c r="CT40" s="980"/>
      <c r="CU40" s="980"/>
      <c r="CV40" s="981"/>
      <c r="CW40" s="979"/>
      <c r="CX40" s="980"/>
      <c r="CY40" s="980"/>
      <c r="CZ40" s="980"/>
      <c r="DA40" s="981"/>
      <c r="DB40" s="979"/>
      <c r="DC40" s="980"/>
      <c r="DD40" s="980"/>
      <c r="DE40" s="980"/>
      <c r="DF40" s="981"/>
      <c r="DG40" s="979"/>
      <c r="DH40" s="980"/>
      <c r="DI40" s="980"/>
      <c r="DJ40" s="980"/>
      <c r="DK40" s="981"/>
      <c r="DL40" s="979"/>
      <c r="DM40" s="980"/>
      <c r="DN40" s="980"/>
      <c r="DO40" s="980"/>
      <c r="DP40" s="981"/>
      <c r="DQ40" s="979"/>
      <c r="DR40" s="980"/>
      <c r="DS40" s="980"/>
      <c r="DT40" s="980"/>
      <c r="DU40" s="981"/>
      <c r="DV40" s="982"/>
      <c r="DW40" s="983"/>
      <c r="DX40" s="983"/>
      <c r="DY40" s="983"/>
      <c r="DZ40" s="984"/>
      <c r="EA40" s="212"/>
    </row>
    <row r="41" spans="1:131" ht="26.25" customHeight="1" x14ac:dyDescent="0.2">
      <c r="A41" s="220">
        <v>14</v>
      </c>
      <c r="B41" s="969"/>
      <c r="C41" s="970"/>
      <c r="D41" s="970"/>
      <c r="E41" s="970"/>
      <c r="F41" s="970"/>
      <c r="G41" s="970"/>
      <c r="H41" s="970"/>
      <c r="I41" s="970"/>
      <c r="J41" s="970"/>
      <c r="K41" s="970"/>
      <c r="L41" s="970"/>
      <c r="M41" s="970"/>
      <c r="N41" s="970"/>
      <c r="O41" s="970"/>
      <c r="P41" s="971"/>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82"/>
      <c r="BT41" s="983"/>
      <c r="BU41" s="983"/>
      <c r="BV41" s="983"/>
      <c r="BW41" s="983"/>
      <c r="BX41" s="983"/>
      <c r="BY41" s="983"/>
      <c r="BZ41" s="983"/>
      <c r="CA41" s="983"/>
      <c r="CB41" s="983"/>
      <c r="CC41" s="983"/>
      <c r="CD41" s="983"/>
      <c r="CE41" s="983"/>
      <c r="CF41" s="983"/>
      <c r="CG41" s="1004"/>
      <c r="CH41" s="979"/>
      <c r="CI41" s="980"/>
      <c r="CJ41" s="980"/>
      <c r="CK41" s="980"/>
      <c r="CL41" s="981"/>
      <c r="CM41" s="979"/>
      <c r="CN41" s="980"/>
      <c r="CO41" s="980"/>
      <c r="CP41" s="980"/>
      <c r="CQ41" s="981"/>
      <c r="CR41" s="979"/>
      <c r="CS41" s="980"/>
      <c r="CT41" s="980"/>
      <c r="CU41" s="980"/>
      <c r="CV41" s="981"/>
      <c r="CW41" s="979"/>
      <c r="CX41" s="980"/>
      <c r="CY41" s="980"/>
      <c r="CZ41" s="980"/>
      <c r="DA41" s="981"/>
      <c r="DB41" s="979"/>
      <c r="DC41" s="980"/>
      <c r="DD41" s="980"/>
      <c r="DE41" s="980"/>
      <c r="DF41" s="981"/>
      <c r="DG41" s="979"/>
      <c r="DH41" s="980"/>
      <c r="DI41" s="980"/>
      <c r="DJ41" s="980"/>
      <c r="DK41" s="981"/>
      <c r="DL41" s="979"/>
      <c r="DM41" s="980"/>
      <c r="DN41" s="980"/>
      <c r="DO41" s="980"/>
      <c r="DP41" s="981"/>
      <c r="DQ41" s="979"/>
      <c r="DR41" s="980"/>
      <c r="DS41" s="980"/>
      <c r="DT41" s="980"/>
      <c r="DU41" s="981"/>
      <c r="DV41" s="982"/>
      <c r="DW41" s="983"/>
      <c r="DX41" s="983"/>
      <c r="DY41" s="983"/>
      <c r="DZ41" s="984"/>
      <c r="EA41" s="212"/>
    </row>
    <row r="42" spans="1:131" ht="26.25" customHeight="1" x14ac:dyDescent="0.2">
      <c r="A42" s="220">
        <v>15</v>
      </c>
      <c r="B42" s="969"/>
      <c r="C42" s="970"/>
      <c r="D42" s="970"/>
      <c r="E42" s="970"/>
      <c r="F42" s="970"/>
      <c r="G42" s="970"/>
      <c r="H42" s="970"/>
      <c r="I42" s="970"/>
      <c r="J42" s="970"/>
      <c r="K42" s="970"/>
      <c r="L42" s="970"/>
      <c r="M42" s="970"/>
      <c r="N42" s="970"/>
      <c r="O42" s="970"/>
      <c r="P42" s="971"/>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82"/>
      <c r="BT42" s="983"/>
      <c r="BU42" s="983"/>
      <c r="BV42" s="983"/>
      <c r="BW42" s="983"/>
      <c r="BX42" s="983"/>
      <c r="BY42" s="983"/>
      <c r="BZ42" s="983"/>
      <c r="CA42" s="983"/>
      <c r="CB42" s="983"/>
      <c r="CC42" s="983"/>
      <c r="CD42" s="983"/>
      <c r="CE42" s="983"/>
      <c r="CF42" s="983"/>
      <c r="CG42" s="1004"/>
      <c r="CH42" s="979"/>
      <c r="CI42" s="980"/>
      <c r="CJ42" s="980"/>
      <c r="CK42" s="980"/>
      <c r="CL42" s="981"/>
      <c r="CM42" s="979"/>
      <c r="CN42" s="980"/>
      <c r="CO42" s="980"/>
      <c r="CP42" s="980"/>
      <c r="CQ42" s="981"/>
      <c r="CR42" s="979"/>
      <c r="CS42" s="980"/>
      <c r="CT42" s="980"/>
      <c r="CU42" s="980"/>
      <c r="CV42" s="981"/>
      <c r="CW42" s="979"/>
      <c r="CX42" s="980"/>
      <c r="CY42" s="980"/>
      <c r="CZ42" s="980"/>
      <c r="DA42" s="981"/>
      <c r="DB42" s="979"/>
      <c r="DC42" s="980"/>
      <c r="DD42" s="980"/>
      <c r="DE42" s="980"/>
      <c r="DF42" s="981"/>
      <c r="DG42" s="979"/>
      <c r="DH42" s="980"/>
      <c r="DI42" s="980"/>
      <c r="DJ42" s="980"/>
      <c r="DK42" s="981"/>
      <c r="DL42" s="979"/>
      <c r="DM42" s="980"/>
      <c r="DN42" s="980"/>
      <c r="DO42" s="980"/>
      <c r="DP42" s="981"/>
      <c r="DQ42" s="979"/>
      <c r="DR42" s="980"/>
      <c r="DS42" s="980"/>
      <c r="DT42" s="980"/>
      <c r="DU42" s="981"/>
      <c r="DV42" s="982"/>
      <c r="DW42" s="983"/>
      <c r="DX42" s="983"/>
      <c r="DY42" s="983"/>
      <c r="DZ42" s="984"/>
      <c r="EA42" s="212"/>
    </row>
    <row r="43" spans="1:131" ht="26.25" customHeight="1" x14ac:dyDescent="0.2">
      <c r="A43" s="220">
        <v>16</v>
      </c>
      <c r="B43" s="969"/>
      <c r="C43" s="970"/>
      <c r="D43" s="970"/>
      <c r="E43" s="970"/>
      <c r="F43" s="970"/>
      <c r="G43" s="970"/>
      <c r="H43" s="970"/>
      <c r="I43" s="970"/>
      <c r="J43" s="970"/>
      <c r="K43" s="970"/>
      <c r="L43" s="970"/>
      <c r="M43" s="970"/>
      <c r="N43" s="970"/>
      <c r="O43" s="970"/>
      <c r="P43" s="971"/>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82"/>
      <c r="BT43" s="983"/>
      <c r="BU43" s="983"/>
      <c r="BV43" s="983"/>
      <c r="BW43" s="983"/>
      <c r="BX43" s="983"/>
      <c r="BY43" s="983"/>
      <c r="BZ43" s="983"/>
      <c r="CA43" s="983"/>
      <c r="CB43" s="983"/>
      <c r="CC43" s="983"/>
      <c r="CD43" s="983"/>
      <c r="CE43" s="983"/>
      <c r="CF43" s="983"/>
      <c r="CG43" s="1004"/>
      <c r="CH43" s="979"/>
      <c r="CI43" s="980"/>
      <c r="CJ43" s="980"/>
      <c r="CK43" s="980"/>
      <c r="CL43" s="981"/>
      <c r="CM43" s="979"/>
      <c r="CN43" s="980"/>
      <c r="CO43" s="980"/>
      <c r="CP43" s="980"/>
      <c r="CQ43" s="981"/>
      <c r="CR43" s="979"/>
      <c r="CS43" s="980"/>
      <c r="CT43" s="980"/>
      <c r="CU43" s="980"/>
      <c r="CV43" s="981"/>
      <c r="CW43" s="979"/>
      <c r="CX43" s="980"/>
      <c r="CY43" s="980"/>
      <c r="CZ43" s="980"/>
      <c r="DA43" s="981"/>
      <c r="DB43" s="979"/>
      <c r="DC43" s="980"/>
      <c r="DD43" s="980"/>
      <c r="DE43" s="980"/>
      <c r="DF43" s="981"/>
      <c r="DG43" s="979"/>
      <c r="DH43" s="980"/>
      <c r="DI43" s="980"/>
      <c r="DJ43" s="980"/>
      <c r="DK43" s="981"/>
      <c r="DL43" s="979"/>
      <c r="DM43" s="980"/>
      <c r="DN43" s="980"/>
      <c r="DO43" s="980"/>
      <c r="DP43" s="981"/>
      <c r="DQ43" s="979"/>
      <c r="DR43" s="980"/>
      <c r="DS43" s="980"/>
      <c r="DT43" s="980"/>
      <c r="DU43" s="981"/>
      <c r="DV43" s="982"/>
      <c r="DW43" s="983"/>
      <c r="DX43" s="983"/>
      <c r="DY43" s="983"/>
      <c r="DZ43" s="984"/>
      <c r="EA43" s="212"/>
    </row>
    <row r="44" spans="1:131" ht="26.25" customHeight="1" x14ac:dyDescent="0.2">
      <c r="A44" s="220">
        <v>17</v>
      </c>
      <c r="B44" s="969"/>
      <c r="C44" s="970"/>
      <c r="D44" s="970"/>
      <c r="E44" s="970"/>
      <c r="F44" s="970"/>
      <c r="G44" s="970"/>
      <c r="H44" s="970"/>
      <c r="I44" s="970"/>
      <c r="J44" s="970"/>
      <c r="K44" s="970"/>
      <c r="L44" s="970"/>
      <c r="M44" s="970"/>
      <c r="N44" s="970"/>
      <c r="O44" s="970"/>
      <c r="P44" s="971"/>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82"/>
      <c r="BT44" s="983"/>
      <c r="BU44" s="983"/>
      <c r="BV44" s="983"/>
      <c r="BW44" s="983"/>
      <c r="BX44" s="983"/>
      <c r="BY44" s="983"/>
      <c r="BZ44" s="983"/>
      <c r="CA44" s="983"/>
      <c r="CB44" s="983"/>
      <c r="CC44" s="983"/>
      <c r="CD44" s="983"/>
      <c r="CE44" s="983"/>
      <c r="CF44" s="983"/>
      <c r="CG44" s="1004"/>
      <c r="CH44" s="979"/>
      <c r="CI44" s="980"/>
      <c r="CJ44" s="980"/>
      <c r="CK44" s="980"/>
      <c r="CL44" s="981"/>
      <c r="CM44" s="979"/>
      <c r="CN44" s="980"/>
      <c r="CO44" s="980"/>
      <c r="CP44" s="980"/>
      <c r="CQ44" s="981"/>
      <c r="CR44" s="979"/>
      <c r="CS44" s="980"/>
      <c r="CT44" s="980"/>
      <c r="CU44" s="980"/>
      <c r="CV44" s="981"/>
      <c r="CW44" s="979"/>
      <c r="CX44" s="980"/>
      <c r="CY44" s="980"/>
      <c r="CZ44" s="980"/>
      <c r="DA44" s="981"/>
      <c r="DB44" s="979"/>
      <c r="DC44" s="980"/>
      <c r="DD44" s="980"/>
      <c r="DE44" s="980"/>
      <c r="DF44" s="981"/>
      <c r="DG44" s="979"/>
      <c r="DH44" s="980"/>
      <c r="DI44" s="980"/>
      <c r="DJ44" s="980"/>
      <c r="DK44" s="981"/>
      <c r="DL44" s="979"/>
      <c r="DM44" s="980"/>
      <c r="DN44" s="980"/>
      <c r="DO44" s="980"/>
      <c r="DP44" s="981"/>
      <c r="DQ44" s="979"/>
      <c r="DR44" s="980"/>
      <c r="DS44" s="980"/>
      <c r="DT44" s="980"/>
      <c r="DU44" s="981"/>
      <c r="DV44" s="982"/>
      <c r="DW44" s="983"/>
      <c r="DX44" s="983"/>
      <c r="DY44" s="983"/>
      <c r="DZ44" s="984"/>
      <c r="EA44" s="212"/>
    </row>
    <row r="45" spans="1:131" ht="26.25" customHeight="1" x14ac:dyDescent="0.2">
      <c r="A45" s="220">
        <v>18</v>
      </c>
      <c r="B45" s="969"/>
      <c r="C45" s="970"/>
      <c r="D45" s="970"/>
      <c r="E45" s="970"/>
      <c r="F45" s="970"/>
      <c r="G45" s="970"/>
      <c r="H45" s="970"/>
      <c r="I45" s="970"/>
      <c r="J45" s="970"/>
      <c r="K45" s="970"/>
      <c r="L45" s="970"/>
      <c r="M45" s="970"/>
      <c r="N45" s="970"/>
      <c r="O45" s="970"/>
      <c r="P45" s="971"/>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82"/>
      <c r="BT45" s="983"/>
      <c r="BU45" s="983"/>
      <c r="BV45" s="983"/>
      <c r="BW45" s="983"/>
      <c r="BX45" s="983"/>
      <c r="BY45" s="983"/>
      <c r="BZ45" s="983"/>
      <c r="CA45" s="983"/>
      <c r="CB45" s="983"/>
      <c r="CC45" s="983"/>
      <c r="CD45" s="983"/>
      <c r="CE45" s="983"/>
      <c r="CF45" s="983"/>
      <c r="CG45" s="1004"/>
      <c r="CH45" s="979"/>
      <c r="CI45" s="980"/>
      <c r="CJ45" s="980"/>
      <c r="CK45" s="980"/>
      <c r="CL45" s="981"/>
      <c r="CM45" s="979"/>
      <c r="CN45" s="980"/>
      <c r="CO45" s="980"/>
      <c r="CP45" s="980"/>
      <c r="CQ45" s="981"/>
      <c r="CR45" s="979"/>
      <c r="CS45" s="980"/>
      <c r="CT45" s="980"/>
      <c r="CU45" s="980"/>
      <c r="CV45" s="981"/>
      <c r="CW45" s="979"/>
      <c r="CX45" s="980"/>
      <c r="CY45" s="980"/>
      <c r="CZ45" s="980"/>
      <c r="DA45" s="981"/>
      <c r="DB45" s="979"/>
      <c r="DC45" s="980"/>
      <c r="DD45" s="980"/>
      <c r="DE45" s="980"/>
      <c r="DF45" s="981"/>
      <c r="DG45" s="979"/>
      <c r="DH45" s="980"/>
      <c r="DI45" s="980"/>
      <c r="DJ45" s="980"/>
      <c r="DK45" s="981"/>
      <c r="DL45" s="979"/>
      <c r="DM45" s="980"/>
      <c r="DN45" s="980"/>
      <c r="DO45" s="980"/>
      <c r="DP45" s="981"/>
      <c r="DQ45" s="979"/>
      <c r="DR45" s="980"/>
      <c r="DS45" s="980"/>
      <c r="DT45" s="980"/>
      <c r="DU45" s="981"/>
      <c r="DV45" s="982"/>
      <c r="DW45" s="983"/>
      <c r="DX45" s="983"/>
      <c r="DY45" s="983"/>
      <c r="DZ45" s="984"/>
      <c r="EA45" s="212"/>
    </row>
    <row r="46" spans="1:131" ht="26.25" customHeight="1" x14ac:dyDescent="0.2">
      <c r="A46" s="220">
        <v>19</v>
      </c>
      <c r="B46" s="969"/>
      <c r="C46" s="970"/>
      <c r="D46" s="970"/>
      <c r="E46" s="970"/>
      <c r="F46" s="970"/>
      <c r="G46" s="970"/>
      <c r="H46" s="970"/>
      <c r="I46" s="970"/>
      <c r="J46" s="970"/>
      <c r="K46" s="970"/>
      <c r="L46" s="970"/>
      <c r="M46" s="970"/>
      <c r="N46" s="970"/>
      <c r="O46" s="970"/>
      <c r="P46" s="971"/>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82"/>
      <c r="BT46" s="983"/>
      <c r="BU46" s="983"/>
      <c r="BV46" s="983"/>
      <c r="BW46" s="983"/>
      <c r="BX46" s="983"/>
      <c r="BY46" s="983"/>
      <c r="BZ46" s="983"/>
      <c r="CA46" s="983"/>
      <c r="CB46" s="983"/>
      <c r="CC46" s="983"/>
      <c r="CD46" s="983"/>
      <c r="CE46" s="983"/>
      <c r="CF46" s="983"/>
      <c r="CG46" s="1004"/>
      <c r="CH46" s="979"/>
      <c r="CI46" s="980"/>
      <c r="CJ46" s="980"/>
      <c r="CK46" s="980"/>
      <c r="CL46" s="981"/>
      <c r="CM46" s="979"/>
      <c r="CN46" s="980"/>
      <c r="CO46" s="980"/>
      <c r="CP46" s="980"/>
      <c r="CQ46" s="981"/>
      <c r="CR46" s="979"/>
      <c r="CS46" s="980"/>
      <c r="CT46" s="980"/>
      <c r="CU46" s="980"/>
      <c r="CV46" s="981"/>
      <c r="CW46" s="979"/>
      <c r="CX46" s="980"/>
      <c r="CY46" s="980"/>
      <c r="CZ46" s="980"/>
      <c r="DA46" s="981"/>
      <c r="DB46" s="979"/>
      <c r="DC46" s="980"/>
      <c r="DD46" s="980"/>
      <c r="DE46" s="980"/>
      <c r="DF46" s="981"/>
      <c r="DG46" s="979"/>
      <c r="DH46" s="980"/>
      <c r="DI46" s="980"/>
      <c r="DJ46" s="980"/>
      <c r="DK46" s="981"/>
      <c r="DL46" s="979"/>
      <c r="DM46" s="980"/>
      <c r="DN46" s="980"/>
      <c r="DO46" s="980"/>
      <c r="DP46" s="981"/>
      <c r="DQ46" s="979"/>
      <c r="DR46" s="980"/>
      <c r="DS46" s="980"/>
      <c r="DT46" s="980"/>
      <c r="DU46" s="981"/>
      <c r="DV46" s="982"/>
      <c r="DW46" s="983"/>
      <c r="DX46" s="983"/>
      <c r="DY46" s="983"/>
      <c r="DZ46" s="984"/>
      <c r="EA46" s="212"/>
    </row>
    <row r="47" spans="1:131" ht="26.25" customHeight="1" x14ac:dyDescent="0.2">
      <c r="A47" s="220">
        <v>20</v>
      </c>
      <c r="B47" s="969"/>
      <c r="C47" s="970"/>
      <c r="D47" s="970"/>
      <c r="E47" s="970"/>
      <c r="F47" s="970"/>
      <c r="G47" s="970"/>
      <c r="H47" s="970"/>
      <c r="I47" s="970"/>
      <c r="J47" s="970"/>
      <c r="K47" s="970"/>
      <c r="L47" s="970"/>
      <c r="M47" s="970"/>
      <c r="N47" s="970"/>
      <c r="O47" s="970"/>
      <c r="P47" s="971"/>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82"/>
      <c r="BT47" s="983"/>
      <c r="BU47" s="983"/>
      <c r="BV47" s="983"/>
      <c r="BW47" s="983"/>
      <c r="BX47" s="983"/>
      <c r="BY47" s="983"/>
      <c r="BZ47" s="983"/>
      <c r="CA47" s="983"/>
      <c r="CB47" s="983"/>
      <c r="CC47" s="983"/>
      <c r="CD47" s="983"/>
      <c r="CE47" s="983"/>
      <c r="CF47" s="983"/>
      <c r="CG47" s="1004"/>
      <c r="CH47" s="979"/>
      <c r="CI47" s="980"/>
      <c r="CJ47" s="980"/>
      <c r="CK47" s="980"/>
      <c r="CL47" s="981"/>
      <c r="CM47" s="979"/>
      <c r="CN47" s="980"/>
      <c r="CO47" s="980"/>
      <c r="CP47" s="980"/>
      <c r="CQ47" s="981"/>
      <c r="CR47" s="979"/>
      <c r="CS47" s="980"/>
      <c r="CT47" s="980"/>
      <c r="CU47" s="980"/>
      <c r="CV47" s="981"/>
      <c r="CW47" s="979"/>
      <c r="CX47" s="980"/>
      <c r="CY47" s="980"/>
      <c r="CZ47" s="980"/>
      <c r="DA47" s="981"/>
      <c r="DB47" s="979"/>
      <c r="DC47" s="980"/>
      <c r="DD47" s="980"/>
      <c r="DE47" s="980"/>
      <c r="DF47" s="981"/>
      <c r="DG47" s="979"/>
      <c r="DH47" s="980"/>
      <c r="DI47" s="980"/>
      <c r="DJ47" s="980"/>
      <c r="DK47" s="981"/>
      <c r="DL47" s="979"/>
      <c r="DM47" s="980"/>
      <c r="DN47" s="980"/>
      <c r="DO47" s="980"/>
      <c r="DP47" s="981"/>
      <c r="DQ47" s="979"/>
      <c r="DR47" s="980"/>
      <c r="DS47" s="980"/>
      <c r="DT47" s="980"/>
      <c r="DU47" s="981"/>
      <c r="DV47" s="982"/>
      <c r="DW47" s="983"/>
      <c r="DX47" s="983"/>
      <c r="DY47" s="983"/>
      <c r="DZ47" s="984"/>
      <c r="EA47" s="212"/>
    </row>
    <row r="48" spans="1:131" ht="26.25" customHeight="1" x14ac:dyDescent="0.2">
      <c r="A48" s="220">
        <v>21</v>
      </c>
      <c r="B48" s="969"/>
      <c r="C48" s="970"/>
      <c r="D48" s="970"/>
      <c r="E48" s="970"/>
      <c r="F48" s="970"/>
      <c r="G48" s="970"/>
      <c r="H48" s="970"/>
      <c r="I48" s="970"/>
      <c r="J48" s="970"/>
      <c r="K48" s="970"/>
      <c r="L48" s="970"/>
      <c r="M48" s="970"/>
      <c r="N48" s="970"/>
      <c r="O48" s="970"/>
      <c r="P48" s="971"/>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82"/>
      <c r="BT48" s="983"/>
      <c r="BU48" s="983"/>
      <c r="BV48" s="983"/>
      <c r="BW48" s="983"/>
      <c r="BX48" s="983"/>
      <c r="BY48" s="983"/>
      <c r="BZ48" s="983"/>
      <c r="CA48" s="983"/>
      <c r="CB48" s="983"/>
      <c r="CC48" s="983"/>
      <c r="CD48" s="983"/>
      <c r="CE48" s="983"/>
      <c r="CF48" s="983"/>
      <c r="CG48" s="1004"/>
      <c r="CH48" s="979"/>
      <c r="CI48" s="980"/>
      <c r="CJ48" s="980"/>
      <c r="CK48" s="980"/>
      <c r="CL48" s="981"/>
      <c r="CM48" s="979"/>
      <c r="CN48" s="980"/>
      <c r="CO48" s="980"/>
      <c r="CP48" s="980"/>
      <c r="CQ48" s="981"/>
      <c r="CR48" s="979"/>
      <c r="CS48" s="980"/>
      <c r="CT48" s="980"/>
      <c r="CU48" s="980"/>
      <c r="CV48" s="981"/>
      <c r="CW48" s="979"/>
      <c r="CX48" s="980"/>
      <c r="CY48" s="980"/>
      <c r="CZ48" s="980"/>
      <c r="DA48" s="981"/>
      <c r="DB48" s="979"/>
      <c r="DC48" s="980"/>
      <c r="DD48" s="980"/>
      <c r="DE48" s="980"/>
      <c r="DF48" s="981"/>
      <c r="DG48" s="979"/>
      <c r="DH48" s="980"/>
      <c r="DI48" s="980"/>
      <c r="DJ48" s="980"/>
      <c r="DK48" s="981"/>
      <c r="DL48" s="979"/>
      <c r="DM48" s="980"/>
      <c r="DN48" s="980"/>
      <c r="DO48" s="980"/>
      <c r="DP48" s="981"/>
      <c r="DQ48" s="979"/>
      <c r="DR48" s="980"/>
      <c r="DS48" s="980"/>
      <c r="DT48" s="980"/>
      <c r="DU48" s="981"/>
      <c r="DV48" s="982"/>
      <c r="DW48" s="983"/>
      <c r="DX48" s="983"/>
      <c r="DY48" s="983"/>
      <c r="DZ48" s="984"/>
      <c r="EA48" s="212"/>
    </row>
    <row r="49" spans="1:131" ht="26.25" customHeight="1" x14ac:dyDescent="0.2">
      <c r="A49" s="220">
        <v>22</v>
      </c>
      <c r="B49" s="969"/>
      <c r="C49" s="970"/>
      <c r="D49" s="970"/>
      <c r="E49" s="970"/>
      <c r="F49" s="970"/>
      <c r="G49" s="970"/>
      <c r="H49" s="970"/>
      <c r="I49" s="970"/>
      <c r="J49" s="970"/>
      <c r="K49" s="970"/>
      <c r="L49" s="970"/>
      <c r="M49" s="970"/>
      <c r="N49" s="970"/>
      <c r="O49" s="970"/>
      <c r="P49" s="971"/>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82"/>
      <c r="BT49" s="983"/>
      <c r="BU49" s="983"/>
      <c r="BV49" s="983"/>
      <c r="BW49" s="983"/>
      <c r="BX49" s="983"/>
      <c r="BY49" s="983"/>
      <c r="BZ49" s="983"/>
      <c r="CA49" s="983"/>
      <c r="CB49" s="983"/>
      <c r="CC49" s="983"/>
      <c r="CD49" s="983"/>
      <c r="CE49" s="983"/>
      <c r="CF49" s="983"/>
      <c r="CG49" s="1004"/>
      <c r="CH49" s="979"/>
      <c r="CI49" s="980"/>
      <c r="CJ49" s="980"/>
      <c r="CK49" s="980"/>
      <c r="CL49" s="981"/>
      <c r="CM49" s="979"/>
      <c r="CN49" s="980"/>
      <c r="CO49" s="980"/>
      <c r="CP49" s="980"/>
      <c r="CQ49" s="981"/>
      <c r="CR49" s="979"/>
      <c r="CS49" s="980"/>
      <c r="CT49" s="980"/>
      <c r="CU49" s="980"/>
      <c r="CV49" s="981"/>
      <c r="CW49" s="979"/>
      <c r="CX49" s="980"/>
      <c r="CY49" s="980"/>
      <c r="CZ49" s="980"/>
      <c r="DA49" s="981"/>
      <c r="DB49" s="979"/>
      <c r="DC49" s="980"/>
      <c r="DD49" s="980"/>
      <c r="DE49" s="980"/>
      <c r="DF49" s="981"/>
      <c r="DG49" s="979"/>
      <c r="DH49" s="980"/>
      <c r="DI49" s="980"/>
      <c r="DJ49" s="980"/>
      <c r="DK49" s="981"/>
      <c r="DL49" s="979"/>
      <c r="DM49" s="980"/>
      <c r="DN49" s="980"/>
      <c r="DO49" s="980"/>
      <c r="DP49" s="981"/>
      <c r="DQ49" s="979"/>
      <c r="DR49" s="980"/>
      <c r="DS49" s="980"/>
      <c r="DT49" s="980"/>
      <c r="DU49" s="981"/>
      <c r="DV49" s="982"/>
      <c r="DW49" s="983"/>
      <c r="DX49" s="983"/>
      <c r="DY49" s="983"/>
      <c r="DZ49" s="984"/>
      <c r="EA49" s="212"/>
    </row>
    <row r="50" spans="1:131" ht="26.25" customHeight="1" x14ac:dyDescent="0.2">
      <c r="A50" s="220">
        <v>23</v>
      </c>
      <c r="B50" s="969"/>
      <c r="C50" s="970"/>
      <c r="D50" s="970"/>
      <c r="E50" s="970"/>
      <c r="F50" s="970"/>
      <c r="G50" s="970"/>
      <c r="H50" s="970"/>
      <c r="I50" s="970"/>
      <c r="J50" s="970"/>
      <c r="K50" s="970"/>
      <c r="L50" s="970"/>
      <c r="M50" s="970"/>
      <c r="N50" s="970"/>
      <c r="O50" s="970"/>
      <c r="P50" s="971"/>
      <c r="Q50" s="1020"/>
      <c r="R50" s="1015"/>
      <c r="S50" s="1015"/>
      <c r="T50" s="1015"/>
      <c r="U50" s="1015"/>
      <c r="V50" s="1015"/>
      <c r="W50" s="1015"/>
      <c r="X50" s="1015"/>
      <c r="Y50" s="1015"/>
      <c r="Z50" s="1015"/>
      <c r="AA50" s="1015"/>
      <c r="AB50" s="1015"/>
      <c r="AC50" s="1015"/>
      <c r="AD50" s="1015"/>
      <c r="AE50" s="1021"/>
      <c r="AF50" s="1022"/>
      <c r="AG50" s="1023"/>
      <c r="AH50" s="1023"/>
      <c r="AI50" s="1023"/>
      <c r="AJ50" s="1024"/>
      <c r="AK50" s="1014"/>
      <c r="AL50" s="1015"/>
      <c r="AM50" s="1015"/>
      <c r="AN50" s="1015"/>
      <c r="AO50" s="1015"/>
      <c r="AP50" s="1015"/>
      <c r="AQ50" s="1015"/>
      <c r="AR50" s="1015"/>
      <c r="AS50" s="1015"/>
      <c r="AT50" s="1015"/>
      <c r="AU50" s="1015"/>
      <c r="AV50" s="1015"/>
      <c r="AW50" s="1015"/>
      <c r="AX50" s="1015"/>
      <c r="AY50" s="1015"/>
      <c r="AZ50" s="1016"/>
      <c r="BA50" s="1016"/>
      <c r="BB50" s="1016"/>
      <c r="BC50" s="1016"/>
      <c r="BD50" s="1016"/>
      <c r="BE50" s="959"/>
      <c r="BF50" s="959"/>
      <c r="BG50" s="959"/>
      <c r="BH50" s="959"/>
      <c r="BI50" s="960"/>
      <c r="BJ50" s="214"/>
      <c r="BK50" s="214"/>
      <c r="BL50" s="214"/>
      <c r="BM50" s="214"/>
      <c r="BN50" s="214"/>
      <c r="BO50" s="223"/>
      <c r="BP50" s="223"/>
      <c r="BQ50" s="220">
        <v>44</v>
      </c>
      <c r="BR50" s="221"/>
      <c r="BS50" s="982"/>
      <c r="BT50" s="983"/>
      <c r="BU50" s="983"/>
      <c r="BV50" s="983"/>
      <c r="BW50" s="983"/>
      <c r="BX50" s="983"/>
      <c r="BY50" s="983"/>
      <c r="BZ50" s="983"/>
      <c r="CA50" s="983"/>
      <c r="CB50" s="983"/>
      <c r="CC50" s="983"/>
      <c r="CD50" s="983"/>
      <c r="CE50" s="983"/>
      <c r="CF50" s="983"/>
      <c r="CG50" s="1004"/>
      <c r="CH50" s="979"/>
      <c r="CI50" s="980"/>
      <c r="CJ50" s="980"/>
      <c r="CK50" s="980"/>
      <c r="CL50" s="981"/>
      <c r="CM50" s="979"/>
      <c r="CN50" s="980"/>
      <c r="CO50" s="980"/>
      <c r="CP50" s="980"/>
      <c r="CQ50" s="981"/>
      <c r="CR50" s="979"/>
      <c r="CS50" s="980"/>
      <c r="CT50" s="980"/>
      <c r="CU50" s="980"/>
      <c r="CV50" s="981"/>
      <c r="CW50" s="979"/>
      <c r="CX50" s="980"/>
      <c r="CY50" s="980"/>
      <c r="CZ50" s="980"/>
      <c r="DA50" s="981"/>
      <c r="DB50" s="979"/>
      <c r="DC50" s="980"/>
      <c r="DD50" s="980"/>
      <c r="DE50" s="980"/>
      <c r="DF50" s="981"/>
      <c r="DG50" s="979"/>
      <c r="DH50" s="980"/>
      <c r="DI50" s="980"/>
      <c r="DJ50" s="980"/>
      <c r="DK50" s="981"/>
      <c r="DL50" s="979"/>
      <c r="DM50" s="980"/>
      <c r="DN50" s="980"/>
      <c r="DO50" s="980"/>
      <c r="DP50" s="981"/>
      <c r="DQ50" s="979"/>
      <c r="DR50" s="980"/>
      <c r="DS50" s="980"/>
      <c r="DT50" s="980"/>
      <c r="DU50" s="981"/>
      <c r="DV50" s="982"/>
      <c r="DW50" s="983"/>
      <c r="DX50" s="983"/>
      <c r="DY50" s="983"/>
      <c r="DZ50" s="984"/>
      <c r="EA50" s="212"/>
    </row>
    <row r="51" spans="1:131" ht="26.25" customHeight="1" x14ac:dyDescent="0.2">
      <c r="A51" s="220">
        <v>24</v>
      </c>
      <c r="B51" s="969"/>
      <c r="C51" s="970"/>
      <c r="D51" s="970"/>
      <c r="E51" s="970"/>
      <c r="F51" s="970"/>
      <c r="G51" s="970"/>
      <c r="H51" s="970"/>
      <c r="I51" s="970"/>
      <c r="J51" s="970"/>
      <c r="K51" s="970"/>
      <c r="L51" s="970"/>
      <c r="M51" s="970"/>
      <c r="N51" s="970"/>
      <c r="O51" s="970"/>
      <c r="P51" s="971"/>
      <c r="Q51" s="1020"/>
      <c r="R51" s="1015"/>
      <c r="S51" s="1015"/>
      <c r="T51" s="1015"/>
      <c r="U51" s="1015"/>
      <c r="V51" s="1015"/>
      <c r="W51" s="1015"/>
      <c r="X51" s="1015"/>
      <c r="Y51" s="1015"/>
      <c r="Z51" s="1015"/>
      <c r="AA51" s="1015"/>
      <c r="AB51" s="1015"/>
      <c r="AC51" s="1015"/>
      <c r="AD51" s="1015"/>
      <c r="AE51" s="1021"/>
      <c r="AF51" s="1022"/>
      <c r="AG51" s="1023"/>
      <c r="AH51" s="1023"/>
      <c r="AI51" s="1023"/>
      <c r="AJ51" s="1024"/>
      <c r="AK51" s="1014"/>
      <c r="AL51" s="1015"/>
      <c r="AM51" s="1015"/>
      <c r="AN51" s="1015"/>
      <c r="AO51" s="1015"/>
      <c r="AP51" s="1015"/>
      <c r="AQ51" s="1015"/>
      <c r="AR51" s="1015"/>
      <c r="AS51" s="1015"/>
      <c r="AT51" s="1015"/>
      <c r="AU51" s="1015"/>
      <c r="AV51" s="1015"/>
      <c r="AW51" s="1015"/>
      <c r="AX51" s="1015"/>
      <c r="AY51" s="1015"/>
      <c r="AZ51" s="1016"/>
      <c r="BA51" s="1016"/>
      <c r="BB51" s="1016"/>
      <c r="BC51" s="1016"/>
      <c r="BD51" s="1016"/>
      <c r="BE51" s="959"/>
      <c r="BF51" s="959"/>
      <c r="BG51" s="959"/>
      <c r="BH51" s="959"/>
      <c r="BI51" s="960"/>
      <c r="BJ51" s="214"/>
      <c r="BK51" s="214"/>
      <c r="BL51" s="214"/>
      <c r="BM51" s="214"/>
      <c r="BN51" s="214"/>
      <c r="BO51" s="223"/>
      <c r="BP51" s="223"/>
      <c r="BQ51" s="220">
        <v>45</v>
      </c>
      <c r="BR51" s="221"/>
      <c r="BS51" s="982"/>
      <c r="BT51" s="983"/>
      <c r="BU51" s="983"/>
      <c r="BV51" s="983"/>
      <c r="BW51" s="983"/>
      <c r="BX51" s="983"/>
      <c r="BY51" s="983"/>
      <c r="BZ51" s="983"/>
      <c r="CA51" s="983"/>
      <c r="CB51" s="983"/>
      <c r="CC51" s="983"/>
      <c r="CD51" s="983"/>
      <c r="CE51" s="983"/>
      <c r="CF51" s="983"/>
      <c r="CG51" s="1004"/>
      <c r="CH51" s="979"/>
      <c r="CI51" s="980"/>
      <c r="CJ51" s="980"/>
      <c r="CK51" s="980"/>
      <c r="CL51" s="981"/>
      <c r="CM51" s="979"/>
      <c r="CN51" s="980"/>
      <c r="CO51" s="980"/>
      <c r="CP51" s="980"/>
      <c r="CQ51" s="981"/>
      <c r="CR51" s="979"/>
      <c r="CS51" s="980"/>
      <c r="CT51" s="980"/>
      <c r="CU51" s="980"/>
      <c r="CV51" s="981"/>
      <c r="CW51" s="979"/>
      <c r="CX51" s="980"/>
      <c r="CY51" s="980"/>
      <c r="CZ51" s="980"/>
      <c r="DA51" s="981"/>
      <c r="DB51" s="979"/>
      <c r="DC51" s="980"/>
      <c r="DD51" s="980"/>
      <c r="DE51" s="980"/>
      <c r="DF51" s="981"/>
      <c r="DG51" s="979"/>
      <c r="DH51" s="980"/>
      <c r="DI51" s="980"/>
      <c r="DJ51" s="980"/>
      <c r="DK51" s="981"/>
      <c r="DL51" s="979"/>
      <c r="DM51" s="980"/>
      <c r="DN51" s="980"/>
      <c r="DO51" s="980"/>
      <c r="DP51" s="981"/>
      <c r="DQ51" s="979"/>
      <c r="DR51" s="980"/>
      <c r="DS51" s="980"/>
      <c r="DT51" s="980"/>
      <c r="DU51" s="981"/>
      <c r="DV51" s="982"/>
      <c r="DW51" s="983"/>
      <c r="DX51" s="983"/>
      <c r="DY51" s="983"/>
      <c r="DZ51" s="984"/>
      <c r="EA51" s="212"/>
    </row>
    <row r="52" spans="1:131" ht="26.25" customHeight="1" x14ac:dyDescent="0.2">
      <c r="A52" s="220">
        <v>25</v>
      </c>
      <c r="B52" s="969"/>
      <c r="C52" s="970"/>
      <c r="D52" s="970"/>
      <c r="E52" s="970"/>
      <c r="F52" s="970"/>
      <c r="G52" s="970"/>
      <c r="H52" s="970"/>
      <c r="I52" s="970"/>
      <c r="J52" s="970"/>
      <c r="K52" s="970"/>
      <c r="L52" s="970"/>
      <c r="M52" s="970"/>
      <c r="N52" s="970"/>
      <c r="O52" s="970"/>
      <c r="P52" s="971"/>
      <c r="Q52" s="1020"/>
      <c r="R52" s="1015"/>
      <c r="S52" s="1015"/>
      <c r="T52" s="1015"/>
      <c r="U52" s="1015"/>
      <c r="V52" s="1015"/>
      <c r="W52" s="1015"/>
      <c r="X52" s="1015"/>
      <c r="Y52" s="1015"/>
      <c r="Z52" s="1015"/>
      <c r="AA52" s="1015"/>
      <c r="AB52" s="1015"/>
      <c r="AC52" s="1015"/>
      <c r="AD52" s="1015"/>
      <c r="AE52" s="1021"/>
      <c r="AF52" s="1022"/>
      <c r="AG52" s="1023"/>
      <c r="AH52" s="1023"/>
      <c r="AI52" s="1023"/>
      <c r="AJ52" s="1024"/>
      <c r="AK52" s="1014"/>
      <c r="AL52" s="1015"/>
      <c r="AM52" s="1015"/>
      <c r="AN52" s="1015"/>
      <c r="AO52" s="1015"/>
      <c r="AP52" s="1015"/>
      <c r="AQ52" s="1015"/>
      <c r="AR52" s="1015"/>
      <c r="AS52" s="1015"/>
      <c r="AT52" s="1015"/>
      <c r="AU52" s="1015"/>
      <c r="AV52" s="1015"/>
      <c r="AW52" s="1015"/>
      <c r="AX52" s="1015"/>
      <c r="AY52" s="1015"/>
      <c r="AZ52" s="1016"/>
      <c r="BA52" s="1016"/>
      <c r="BB52" s="1016"/>
      <c r="BC52" s="1016"/>
      <c r="BD52" s="1016"/>
      <c r="BE52" s="959"/>
      <c r="BF52" s="959"/>
      <c r="BG52" s="959"/>
      <c r="BH52" s="959"/>
      <c r="BI52" s="960"/>
      <c r="BJ52" s="214"/>
      <c r="BK52" s="214"/>
      <c r="BL52" s="214"/>
      <c r="BM52" s="214"/>
      <c r="BN52" s="214"/>
      <c r="BO52" s="223"/>
      <c r="BP52" s="223"/>
      <c r="BQ52" s="220">
        <v>46</v>
      </c>
      <c r="BR52" s="221"/>
      <c r="BS52" s="982"/>
      <c r="BT52" s="983"/>
      <c r="BU52" s="983"/>
      <c r="BV52" s="983"/>
      <c r="BW52" s="983"/>
      <c r="BX52" s="983"/>
      <c r="BY52" s="983"/>
      <c r="BZ52" s="983"/>
      <c r="CA52" s="983"/>
      <c r="CB52" s="983"/>
      <c r="CC52" s="983"/>
      <c r="CD52" s="983"/>
      <c r="CE52" s="983"/>
      <c r="CF52" s="983"/>
      <c r="CG52" s="1004"/>
      <c r="CH52" s="979"/>
      <c r="CI52" s="980"/>
      <c r="CJ52" s="980"/>
      <c r="CK52" s="980"/>
      <c r="CL52" s="981"/>
      <c r="CM52" s="979"/>
      <c r="CN52" s="980"/>
      <c r="CO52" s="980"/>
      <c r="CP52" s="980"/>
      <c r="CQ52" s="981"/>
      <c r="CR52" s="979"/>
      <c r="CS52" s="980"/>
      <c r="CT52" s="980"/>
      <c r="CU52" s="980"/>
      <c r="CV52" s="981"/>
      <c r="CW52" s="979"/>
      <c r="CX52" s="980"/>
      <c r="CY52" s="980"/>
      <c r="CZ52" s="980"/>
      <c r="DA52" s="981"/>
      <c r="DB52" s="979"/>
      <c r="DC52" s="980"/>
      <c r="DD52" s="980"/>
      <c r="DE52" s="980"/>
      <c r="DF52" s="981"/>
      <c r="DG52" s="979"/>
      <c r="DH52" s="980"/>
      <c r="DI52" s="980"/>
      <c r="DJ52" s="980"/>
      <c r="DK52" s="981"/>
      <c r="DL52" s="979"/>
      <c r="DM52" s="980"/>
      <c r="DN52" s="980"/>
      <c r="DO52" s="980"/>
      <c r="DP52" s="981"/>
      <c r="DQ52" s="979"/>
      <c r="DR52" s="980"/>
      <c r="DS52" s="980"/>
      <c r="DT52" s="980"/>
      <c r="DU52" s="981"/>
      <c r="DV52" s="982"/>
      <c r="DW52" s="983"/>
      <c r="DX52" s="983"/>
      <c r="DY52" s="983"/>
      <c r="DZ52" s="984"/>
      <c r="EA52" s="212"/>
    </row>
    <row r="53" spans="1:131" ht="26.25" customHeight="1" x14ac:dyDescent="0.2">
      <c r="A53" s="220">
        <v>26</v>
      </c>
      <c r="B53" s="969"/>
      <c r="C53" s="970"/>
      <c r="D53" s="970"/>
      <c r="E53" s="970"/>
      <c r="F53" s="970"/>
      <c r="G53" s="970"/>
      <c r="H53" s="970"/>
      <c r="I53" s="970"/>
      <c r="J53" s="970"/>
      <c r="K53" s="970"/>
      <c r="L53" s="970"/>
      <c r="M53" s="970"/>
      <c r="N53" s="970"/>
      <c r="O53" s="970"/>
      <c r="P53" s="971"/>
      <c r="Q53" s="1020"/>
      <c r="R53" s="1015"/>
      <c r="S53" s="1015"/>
      <c r="T53" s="1015"/>
      <c r="U53" s="1015"/>
      <c r="V53" s="1015"/>
      <c r="W53" s="1015"/>
      <c r="X53" s="1015"/>
      <c r="Y53" s="1015"/>
      <c r="Z53" s="1015"/>
      <c r="AA53" s="1015"/>
      <c r="AB53" s="1015"/>
      <c r="AC53" s="1015"/>
      <c r="AD53" s="1015"/>
      <c r="AE53" s="1021"/>
      <c r="AF53" s="1022"/>
      <c r="AG53" s="1023"/>
      <c r="AH53" s="1023"/>
      <c r="AI53" s="1023"/>
      <c r="AJ53" s="1024"/>
      <c r="AK53" s="1014"/>
      <c r="AL53" s="1015"/>
      <c r="AM53" s="1015"/>
      <c r="AN53" s="1015"/>
      <c r="AO53" s="1015"/>
      <c r="AP53" s="1015"/>
      <c r="AQ53" s="1015"/>
      <c r="AR53" s="1015"/>
      <c r="AS53" s="1015"/>
      <c r="AT53" s="1015"/>
      <c r="AU53" s="1015"/>
      <c r="AV53" s="1015"/>
      <c r="AW53" s="1015"/>
      <c r="AX53" s="1015"/>
      <c r="AY53" s="1015"/>
      <c r="AZ53" s="1016"/>
      <c r="BA53" s="1016"/>
      <c r="BB53" s="1016"/>
      <c r="BC53" s="1016"/>
      <c r="BD53" s="1016"/>
      <c r="BE53" s="959"/>
      <c r="BF53" s="959"/>
      <c r="BG53" s="959"/>
      <c r="BH53" s="959"/>
      <c r="BI53" s="960"/>
      <c r="BJ53" s="214"/>
      <c r="BK53" s="214"/>
      <c r="BL53" s="214"/>
      <c r="BM53" s="214"/>
      <c r="BN53" s="214"/>
      <c r="BO53" s="223"/>
      <c r="BP53" s="223"/>
      <c r="BQ53" s="220">
        <v>47</v>
      </c>
      <c r="BR53" s="221"/>
      <c r="BS53" s="982"/>
      <c r="BT53" s="983"/>
      <c r="BU53" s="983"/>
      <c r="BV53" s="983"/>
      <c r="BW53" s="983"/>
      <c r="BX53" s="983"/>
      <c r="BY53" s="983"/>
      <c r="BZ53" s="983"/>
      <c r="CA53" s="983"/>
      <c r="CB53" s="983"/>
      <c r="CC53" s="983"/>
      <c r="CD53" s="983"/>
      <c r="CE53" s="983"/>
      <c r="CF53" s="983"/>
      <c r="CG53" s="1004"/>
      <c r="CH53" s="979"/>
      <c r="CI53" s="980"/>
      <c r="CJ53" s="980"/>
      <c r="CK53" s="980"/>
      <c r="CL53" s="981"/>
      <c r="CM53" s="979"/>
      <c r="CN53" s="980"/>
      <c r="CO53" s="980"/>
      <c r="CP53" s="980"/>
      <c r="CQ53" s="981"/>
      <c r="CR53" s="979"/>
      <c r="CS53" s="980"/>
      <c r="CT53" s="980"/>
      <c r="CU53" s="980"/>
      <c r="CV53" s="981"/>
      <c r="CW53" s="979"/>
      <c r="CX53" s="980"/>
      <c r="CY53" s="980"/>
      <c r="CZ53" s="980"/>
      <c r="DA53" s="981"/>
      <c r="DB53" s="979"/>
      <c r="DC53" s="980"/>
      <c r="DD53" s="980"/>
      <c r="DE53" s="980"/>
      <c r="DF53" s="981"/>
      <c r="DG53" s="979"/>
      <c r="DH53" s="980"/>
      <c r="DI53" s="980"/>
      <c r="DJ53" s="980"/>
      <c r="DK53" s="981"/>
      <c r="DL53" s="979"/>
      <c r="DM53" s="980"/>
      <c r="DN53" s="980"/>
      <c r="DO53" s="980"/>
      <c r="DP53" s="981"/>
      <c r="DQ53" s="979"/>
      <c r="DR53" s="980"/>
      <c r="DS53" s="980"/>
      <c r="DT53" s="980"/>
      <c r="DU53" s="981"/>
      <c r="DV53" s="982"/>
      <c r="DW53" s="983"/>
      <c r="DX53" s="983"/>
      <c r="DY53" s="983"/>
      <c r="DZ53" s="984"/>
      <c r="EA53" s="212"/>
    </row>
    <row r="54" spans="1:131" ht="26.25" customHeight="1" x14ac:dyDescent="0.2">
      <c r="A54" s="220">
        <v>27</v>
      </c>
      <c r="B54" s="969"/>
      <c r="C54" s="970"/>
      <c r="D54" s="970"/>
      <c r="E54" s="970"/>
      <c r="F54" s="970"/>
      <c r="G54" s="970"/>
      <c r="H54" s="970"/>
      <c r="I54" s="970"/>
      <c r="J54" s="970"/>
      <c r="K54" s="970"/>
      <c r="L54" s="970"/>
      <c r="M54" s="970"/>
      <c r="N54" s="970"/>
      <c r="O54" s="970"/>
      <c r="P54" s="971"/>
      <c r="Q54" s="1020"/>
      <c r="R54" s="1015"/>
      <c r="S54" s="1015"/>
      <c r="T54" s="1015"/>
      <c r="U54" s="1015"/>
      <c r="V54" s="1015"/>
      <c r="W54" s="1015"/>
      <c r="X54" s="1015"/>
      <c r="Y54" s="1015"/>
      <c r="Z54" s="1015"/>
      <c r="AA54" s="1015"/>
      <c r="AB54" s="1015"/>
      <c r="AC54" s="1015"/>
      <c r="AD54" s="1015"/>
      <c r="AE54" s="1021"/>
      <c r="AF54" s="1022"/>
      <c r="AG54" s="1023"/>
      <c r="AH54" s="1023"/>
      <c r="AI54" s="1023"/>
      <c r="AJ54" s="1024"/>
      <c r="AK54" s="1014"/>
      <c r="AL54" s="1015"/>
      <c r="AM54" s="1015"/>
      <c r="AN54" s="1015"/>
      <c r="AO54" s="1015"/>
      <c r="AP54" s="1015"/>
      <c r="AQ54" s="1015"/>
      <c r="AR54" s="1015"/>
      <c r="AS54" s="1015"/>
      <c r="AT54" s="1015"/>
      <c r="AU54" s="1015"/>
      <c r="AV54" s="1015"/>
      <c r="AW54" s="1015"/>
      <c r="AX54" s="1015"/>
      <c r="AY54" s="1015"/>
      <c r="AZ54" s="1016"/>
      <c r="BA54" s="1016"/>
      <c r="BB54" s="1016"/>
      <c r="BC54" s="1016"/>
      <c r="BD54" s="1016"/>
      <c r="BE54" s="959"/>
      <c r="BF54" s="959"/>
      <c r="BG54" s="959"/>
      <c r="BH54" s="959"/>
      <c r="BI54" s="960"/>
      <c r="BJ54" s="214"/>
      <c r="BK54" s="214"/>
      <c r="BL54" s="214"/>
      <c r="BM54" s="214"/>
      <c r="BN54" s="214"/>
      <c r="BO54" s="223"/>
      <c r="BP54" s="223"/>
      <c r="BQ54" s="220">
        <v>48</v>
      </c>
      <c r="BR54" s="221"/>
      <c r="BS54" s="982"/>
      <c r="BT54" s="983"/>
      <c r="BU54" s="983"/>
      <c r="BV54" s="983"/>
      <c r="BW54" s="983"/>
      <c r="BX54" s="983"/>
      <c r="BY54" s="983"/>
      <c r="BZ54" s="983"/>
      <c r="CA54" s="983"/>
      <c r="CB54" s="983"/>
      <c r="CC54" s="983"/>
      <c r="CD54" s="983"/>
      <c r="CE54" s="983"/>
      <c r="CF54" s="983"/>
      <c r="CG54" s="1004"/>
      <c r="CH54" s="979"/>
      <c r="CI54" s="980"/>
      <c r="CJ54" s="980"/>
      <c r="CK54" s="980"/>
      <c r="CL54" s="981"/>
      <c r="CM54" s="979"/>
      <c r="CN54" s="980"/>
      <c r="CO54" s="980"/>
      <c r="CP54" s="980"/>
      <c r="CQ54" s="981"/>
      <c r="CR54" s="979"/>
      <c r="CS54" s="980"/>
      <c r="CT54" s="980"/>
      <c r="CU54" s="980"/>
      <c r="CV54" s="981"/>
      <c r="CW54" s="979"/>
      <c r="CX54" s="980"/>
      <c r="CY54" s="980"/>
      <c r="CZ54" s="980"/>
      <c r="DA54" s="981"/>
      <c r="DB54" s="979"/>
      <c r="DC54" s="980"/>
      <c r="DD54" s="980"/>
      <c r="DE54" s="980"/>
      <c r="DF54" s="981"/>
      <c r="DG54" s="979"/>
      <c r="DH54" s="980"/>
      <c r="DI54" s="980"/>
      <c r="DJ54" s="980"/>
      <c r="DK54" s="981"/>
      <c r="DL54" s="979"/>
      <c r="DM54" s="980"/>
      <c r="DN54" s="980"/>
      <c r="DO54" s="980"/>
      <c r="DP54" s="981"/>
      <c r="DQ54" s="979"/>
      <c r="DR54" s="980"/>
      <c r="DS54" s="980"/>
      <c r="DT54" s="980"/>
      <c r="DU54" s="981"/>
      <c r="DV54" s="982"/>
      <c r="DW54" s="983"/>
      <c r="DX54" s="983"/>
      <c r="DY54" s="983"/>
      <c r="DZ54" s="984"/>
      <c r="EA54" s="212"/>
    </row>
    <row r="55" spans="1:131" ht="26.25" customHeight="1" x14ac:dyDescent="0.2">
      <c r="A55" s="220">
        <v>28</v>
      </c>
      <c r="B55" s="969"/>
      <c r="C55" s="970"/>
      <c r="D55" s="970"/>
      <c r="E55" s="970"/>
      <c r="F55" s="970"/>
      <c r="G55" s="970"/>
      <c r="H55" s="970"/>
      <c r="I55" s="970"/>
      <c r="J55" s="970"/>
      <c r="K55" s="970"/>
      <c r="L55" s="970"/>
      <c r="M55" s="970"/>
      <c r="N55" s="970"/>
      <c r="O55" s="970"/>
      <c r="P55" s="971"/>
      <c r="Q55" s="1020"/>
      <c r="R55" s="1015"/>
      <c r="S55" s="1015"/>
      <c r="T55" s="1015"/>
      <c r="U55" s="1015"/>
      <c r="V55" s="1015"/>
      <c r="W55" s="1015"/>
      <c r="X55" s="1015"/>
      <c r="Y55" s="1015"/>
      <c r="Z55" s="1015"/>
      <c r="AA55" s="1015"/>
      <c r="AB55" s="1015"/>
      <c r="AC55" s="1015"/>
      <c r="AD55" s="1015"/>
      <c r="AE55" s="1021"/>
      <c r="AF55" s="1022"/>
      <c r="AG55" s="1023"/>
      <c r="AH55" s="1023"/>
      <c r="AI55" s="1023"/>
      <c r="AJ55" s="1024"/>
      <c r="AK55" s="1014"/>
      <c r="AL55" s="1015"/>
      <c r="AM55" s="1015"/>
      <c r="AN55" s="1015"/>
      <c r="AO55" s="1015"/>
      <c r="AP55" s="1015"/>
      <c r="AQ55" s="1015"/>
      <c r="AR55" s="1015"/>
      <c r="AS55" s="1015"/>
      <c r="AT55" s="1015"/>
      <c r="AU55" s="1015"/>
      <c r="AV55" s="1015"/>
      <c r="AW55" s="1015"/>
      <c r="AX55" s="1015"/>
      <c r="AY55" s="1015"/>
      <c r="AZ55" s="1016"/>
      <c r="BA55" s="1016"/>
      <c r="BB55" s="1016"/>
      <c r="BC55" s="1016"/>
      <c r="BD55" s="1016"/>
      <c r="BE55" s="959"/>
      <c r="BF55" s="959"/>
      <c r="BG55" s="959"/>
      <c r="BH55" s="959"/>
      <c r="BI55" s="960"/>
      <c r="BJ55" s="214"/>
      <c r="BK55" s="214"/>
      <c r="BL55" s="214"/>
      <c r="BM55" s="214"/>
      <c r="BN55" s="214"/>
      <c r="BO55" s="223"/>
      <c r="BP55" s="223"/>
      <c r="BQ55" s="220">
        <v>49</v>
      </c>
      <c r="BR55" s="221"/>
      <c r="BS55" s="982"/>
      <c r="BT55" s="983"/>
      <c r="BU55" s="983"/>
      <c r="BV55" s="983"/>
      <c r="BW55" s="983"/>
      <c r="BX55" s="983"/>
      <c r="BY55" s="983"/>
      <c r="BZ55" s="983"/>
      <c r="CA55" s="983"/>
      <c r="CB55" s="983"/>
      <c r="CC55" s="983"/>
      <c r="CD55" s="983"/>
      <c r="CE55" s="983"/>
      <c r="CF55" s="983"/>
      <c r="CG55" s="1004"/>
      <c r="CH55" s="979"/>
      <c r="CI55" s="980"/>
      <c r="CJ55" s="980"/>
      <c r="CK55" s="980"/>
      <c r="CL55" s="981"/>
      <c r="CM55" s="979"/>
      <c r="CN55" s="980"/>
      <c r="CO55" s="980"/>
      <c r="CP55" s="980"/>
      <c r="CQ55" s="981"/>
      <c r="CR55" s="979"/>
      <c r="CS55" s="980"/>
      <c r="CT55" s="980"/>
      <c r="CU55" s="980"/>
      <c r="CV55" s="981"/>
      <c r="CW55" s="979"/>
      <c r="CX55" s="980"/>
      <c r="CY55" s="980"/>
      <c r="CZ55" s="980"/>
      <c r="DA55" s="981"/>
      <c r="DB55" s="979"/>
      <c r="DC55" s="980"/>
      <c r="DD55" s="980"/>
      <c r="DE55" s="980"/>
      <c r="DF55" s="981"/>
      <c r="DG55" s="979"/>
      <c r="DH55" s="980"/>
      <c r="DI55" s="980"/>
      <c r="DJ55" s="980"/>
      <c r="DK55" s="981"/>
      <c r="DL55" s="979"/>
      <c r="DM55" s="980"/>
      <c r="DN55" s="980"/>
      <c r="DO55" s="980"/>
      <c r="DP55" s="981"/>
      <c r="DQ55" s="979"/>
      <c r="DR55" s="980"/>
      <c r="DS55" s="980"/>
      <c r="DT55" s="980"/>
      <c r="DU55" s="981"/>
      <c r="DV55" s="982"/>
      <c r="DW55" s="983"/>
      <c r="DX55" s="983"/>
      <c r="DY55" s="983"/>
      <c r="DZ55" s="984"/>
      <c r="EA55" s="212"/>
    </row>
    <row r="56" spans="1:131" ht="26.25" customHeight="1" x14ac:dyDescent="0.2">
      <c r="A56" s="220">
        <v>29</v>
      </c>
      <c r="B56" s="969"/>
      <c r="C56" s="970"/>
      <c r="D56" s="970"/>
      <c r="E56" s="970"/>
      <c r="F56" s="970"/>
      <c r="G56" s="970"/>
      <c r="H56" s="970"/>
      <c r="I56" s="970"/>
      <c r="J56" s="970"/>
      <c r="K56" s="970"/>
      <c r="L56" s="970"/>
      <c r="M56" s="970"/>
      <c r="N56" s="970"/>
      <c r="O56" s="970"/>
      <c r="P56" s="971"/>
      <c r="Q56" s="1020"/>
      <c r="R56" s="1015"/>
      <c r="S56" s="1015"/>
      <c r="T56" s="1015"/>
      <c r="U56" s="1015"/>
      <c r="V56" s="1015"/>
      <c r="W56" s="1015"/>
      <c r="X56" s="1015"/>
      <c r="Y56" s="1015"/>
      <c r="Z56" s="1015"/>
      <c r="AA56" s="1015"/>
      <c r="AB56" s="1015"/>
      <c r="AC56" s="1015"/>
      <c r="AD56" s="1015"/>
      <c r="AE56" s="1021"/>
      <c r="AF56" s="1022"/>
      <c r="AG56" s="1023"/>
      <c r="AH56" s="1023"/>
      <c r="AI56" s="1023"/>
      <c r="AJ56" s="1024"/>
      <c r="AK56" s="1014"/>
      <c r="AL56" s="1015"/>
      <c r="AM56" s="1015"/>
      <c r="AN56" s="1015"/>
      <c r="AO56" s="1015"/>
      <c r="AP56" s="1015"/>
      <c r="AQ56" s="1015"/>
      <c r="AR56" s="1015"/>
      <c r="AS56" s="1015"/>
      <c r="AT56" s="1015"/>
      <c r="AU56" s="1015"/>
      <c r="AV56" s="1015"/>
      <c r="AW56" s="1015"/>
      <c r="AX56" s="1015"/>
      <c r="AY56" s="1015"/>
      <c r="AZ56" s="1016"/>
      <c r="BA56" s="1016"/>
      <c r="BB56" s="1016"/>
      <c r="BC56" s="1016"/>
      <c r="BD56" s="1016"/>
      <c r="BE56" s="959"/>
      <c r="BF56" s="959"/>
      <c r="BG56" s="959"/>
      <c r="BH56" s="959"/>
      <c r="BI56" s="960"/>
      <c r="BJ56" s="214"/>
      <c r="BK56" s="214"/>
      <c r="BL56" s="214"/>
      <c r="BM56" s="214"/>
      <c r="BN56" s="214"/>
      <c r="BO56" s="223"/>
      <c r="BP56" s="223"/>
      <c r="BQ56" s="220">
        <v>50</v>
      </c>
      <c r="BR56" s="221"/>
      <c r="BS56" s="982"/>
      <c r="BT56" s="983"/>
      <c r="BU56" s="983"/>
      <c r="BV56" s="983"/>
      <c r="BW56" s="983"/>
      <c r="BX56" s="983"/>
      <c r="BY56" s="983"/>
      <c r="BZ56" s="983"/>
      <c r="CA56" s="983"/>
      <c r="CB56" s="983"/>
      <c r="CC56" s="983"/>
      <c r="CD56" s="983"/>
      <c r="CE56" s="983"/>
      <c r="CF56" s="983"/>
      <c r="CG56" s="1004"/>
      <c r="CH56" s="979"/>
      <c r="CI56" s="980"/>
      <c r="CJ56" s="980"/>
      <c r="CK56" s="980"/>
      <c r="CL56" s="981"/>
      <c r="CM56" s="979"/>
      <c r="CN56" s="980"/>
      <c r="CO56" s="980"/>
      <c r="CP56" s="980"/>
      <c r="CQ56" s="981"/>
      <c r="CR56" s="979"/>
      <c r="CS56" s="980"/>
      <c r="CT56" s="980"/>
      <c r="CU56" s="980"/>
      <c r="CV56" s="981"/>
      <c r="CW56" s="979"/>
      <c r="CX56" s="980"/>
      <c r="CY56" s="980"/>
      <c r="CZ56" s="980"/>
      <c r="DA56" s="981"/>
      <c r="DB56" s="979"/>
      <c r="DC56" s="980"/>
      <c r="DD56" s="980"/>
      <c r="DE56" s="980"/>
      <c r="DF56" s="981"/>
      <c r="DG56" s="979"/>
      <c r="DH56" s="980"/>
      <c r="DI56" s="980"/>
      <c r="DJ56" s="980"/>
      <c r="DK56" s="981"/>
      <c r="DL56" s="979"/>
      <c r="DM56" s="980"/>
      <c r="DN56" s="980"/>
      <c r="DO56" s="980"/>
      <c r="DP56" s="981"/>
      <c r="DQ56" s="979"/>
      <c r="DR56" s="980"/>
      <c r="DS56" s="980"/>
      <c r="DT56" s="980"/>
      <c r="DU56" s="981"/>
      <c r="DV56" s="982"/>
      <c r="DW56" s="983"/>
      <c r="DX56" s="983"/>
      <c r="DY56" s="983"/>
      <c r="DZ56" s="984"/>
      <c r="EA56" s="212"/>
    </row>
    <row r="57" spans="1:131" ht="26.25" customHeight="1" x14ac:dyDescent="0.2">
      <c r="A57" s="220">
        <v>30</v>
      </c>
      <c r="B57" s="969"/>
      <c r="C57" s="970"/>
      <c r="D57" s="970"/>
      <c r="E57" s="970"/>
      <c r="F57" s="970"/>
      <c r="G57" s="970"/>
      <c r="H57" s="970"/>
      <c r="I57" s="970"/>
      <c r="J57" s="970"/>
      <c r="K57" s="970"/>
      <c r="L57" s="970"/>
      <c r="M57" s="970"/>
      <c r="N57" s="970"/>
      <c r="O57" s="970"/>
      <c r="P57" s="971"/>
      <c r="Q57" s="1020"/>
      <c r="R57" s="1015"/>
      <c r="S57" s="1015"/>
      <c r="T57" s="1015"/>
      <c r="U57" s="1015"/>
      <c r="V57" s="1015"/>
      <c r="W57" s="1015"/>
      <c r="X57" s="1015"/>
      <c r="Y57" s="1015"/>
      <c r="Z57" s="1015"/>
      <c r="AA57" s="1015"/>
      <c r="AB57" s="1015"/>
      <c r="AC57" s="1015"/>
      <c r="AD57" s="1015"/>
      <c r="AE57" s="1021"/>
      <c r="AF57" s="1022"/>
      <c r="AG57" s="1023"/>
      <c r="AH57" s="1023"/>
      <c r="AI57" s="1023"/>
      <c r="AJ57" s="1024"/>
      <c r="AK57" s="1014"/>
      <c r="AL57" s="1015"/>
      <c r="AM57" s="1015"/>
      <c r="AN57" s="1015"/>
      <c r="AO57" s="1015"/>
      <c r="AP57" s="1015"/>
      <c r="AQ57" s="1015"/>
      <c r="AR57" s="1015"/>
      <c r="AS57" s="1015"/>
      <c r="AT57" s="1015"/>
      <c r="AU57" s="1015"/>
      <c r="AV57" s="1015"/>
      <c r="AW57" s="1015"/>
      <c r="AX57" s="1015"/>
      <c r="AY57" s="1015"/>
      <c r="AZ57" s="1016"/>
      <c r="BA57" s="1016"/>
      <c r="BB57" s="1016"/>
      <c r="BC57" s="1016"/>
      <c r="BD57" s="1016"/>
      <c r="BE57" s="959"/>
      <c r="BF57" s="959"/>
      <c r="BG57" s="959"/>
      <c r="BH57" s="959"/>
      <c r="BI57" s="960"/>
      <c r="BJ57" s="214"/>
      <c r="BK57" s="214"/>
      <c r="BL57" s="214"/>
      <c r="BM57" s="214"/>
      <c r="BN57" s="214"/>
      <c r="BO57" s="223"/>
      <c r="BP57" s="223"/>
      <c r="BQ57" s="220">
        <v>51</v>
      </c>
      <c r="BR57" s="221"/>
      <c r="BS57" s="982"/>
      <c r="BT57" s="983"/>
      <c r="BU57" s="983"/>
      <c r="BV57" s="983"/>
      <c r="BW57" s="983"/>
      <c r="BX57" s="983"/>
      <c r="BY57" s="983"/>
      <c r="BZ57" s="983"/>
      <c r="CA57" s="983"/>
      <c r="CB57" s="983"/>
      <c r="CC57" s="983"/>
      <c r="CD57" s="983"/>
      <c r="CE57" s="983"/>
      <c r="CF57" s="983"/>
      <c r="CG57" s="1004"/>
      <c r="CH57" s="979"/>
      <c r="CI57" s="980"/>
      <c r="CJ57" s="980"/>
      <c r="CK57" s="980"/>
      <c r="CL57" s="981"/>
      <c r="CM57" s="979"/>
      <c r="CN57" s="980"/>
      <c r="CO57" s="980"/>
      <c r="CP57" s="980"/>
      <c r="CQ57" s="981"/>
      <c r="CR57" s="979"/>
      <c r="CS57" s="980"/>
      <c r="CT57" s="980"/>
      <c r="CU57" s="980"/>
      <c r="CV57" s="981"/>
      <c r="CW57" s="979"/>
      <c r="CX57" s="980"/>
      <c r="CY57" s="980"/>
      <c r="CZ57" s="980"/>
      <c r="DA57" s="981"/>
      <c r="DB57" s="979"/>
      <c r="DC57" s="980"/>
      <c r="DD57" s="980"/>
      <c r="DE57" s="980"/>
      <c r="DF57" s="981"/>
      <c r="DG57" s="979"/>
      <c r="DH57" s="980"/>
      <c r="DI57" s="980"/>
      <c r="DJ57" s="980"/>
      <c r="DK57" s="981"/>
      <c r="DL57" s="979"/>
      <c r="DM57" s="980"/>
      <c r="DN57" s="980"/>
      <c r="DO57" s="980"/>
      <c r="DP57" s="981"/>
      <c r="DQ57" s="979"/>
      <c r="DR57" s="980"/>
      <c r="DS57" s="980"/>
      <c r="DT57" s="980"/>
      <c r="DU57" s="981"/>
      <c r="DV57" s="982"/>
      <c r="DW57" s="983"/>
      <c r="DX57" s="983"/>
      <c r="DY57" s="983"/>
      <c r="DZ57" s="984"/>
      <c r="EA57" s="212"/>
    </row>
    <row r="58" spans="1:131" ht="26.25" customHeight="1" x14ac:dyDescent="0.2">
      <c r="A58" s="220">
        <v>31</v>
      </c>
      <c r="B58" s="969"/>
      <c r="C58" s="970"/>
      <c r="D58" s="970"/>
      <c r="E58" s="970"/>
      <c r="F58" s="970"/>
      <c r="G58" s="970"/>
      <c r="H58" s="970"/>
      <c r="I58" s="970"/>
      <c r="J58" s="970"/>
      <c r="K58" s="970"/>
      <c r="L58" s="970"/>
      <c r="M58" s="970"/>
      <c r="N58" s="970"/>
      <c r="O58" s="970"/>
      <c r="P58" s="971"/>
      <c r="Q58" s="1020"/>
      <c r="R58" s="1015"/>
      <c r="S58" s="1015"/>
      <c r="T58" s="1015"/>
      <c r="U58" s="1015"/>
      <c r="V58" s="1015"/>
      <c r="W58" s="1015"/>
      <c r="X58" s="1015"/>
      <c r="Y58" s="1015"/>
      <c r="Z58" s="1015"/>
      <c r="AA58" s="1015"/>
      <c r="AB58" s="1015"/>
      <c r="AC58" s="1015"/>
      <c r="AD58" s="1015"/>
      <c r="AE58" s="1021"/>
      <c r="AF58" s="1022"/>
      <c r="AG58" s="1023"/>
      <c r="AH58" s="1023"/>
      <c r="AI58" s="1023"/>
      <c r="AJ58" s="1024"/>
      <c r="AK58" s="1014"/>
      <c r="AL58" s="1015"/>
      <c r="AM58" s="1015"/>
      <c r="AN58" s="1015"/>
      <c r="AO58" s="1015"/>
      <c r="AP58" s="1015"/>
      <c r="AQ58" s="1015"/>
      <c r="AR58" s="1015"/>
      <c r="AS58" s="1015"/>
      <c r="AT58" s="1015"/>
      <c r="AU58" s="1015"/>
      <c r="AV58" s="1015"/>
      <c r="AW58" s="1015"/>
      <c r="AX58" s="1015"/>
      <c r="AY58" s="1015"/>
      <c r="AZ58" s="1016"/>
      <c r="BA58" s="1016"/>
      <c r="BB58" s="1016"/>
      <c r="BC58" s="1016"/>
      <c r="BD58" s="1016"/>
      <c r="BE58" s="959"/>
      <c r="BF58" s="959"/>
      <c r="BG58" s="959"/>
      <c r="BH58" s="959"/>
      <c r="BI58" s="960"/>
      <c r="BJ58" s="214"/>
      <c r="BK58" s="214"/>
      <c r="BL58" s="214"/>
      <c r="BM58" s="214"/>
      <c r="BN58" s="214"/>
      <c r="BO58" s="223"/>
      <c r="BP58" s="223"/>
      <c r="BQ58" s="220">
        <v>52</v>
      </c>
      <c r="BR58" s="221"/>
      <c r="BS58" s="982"/>
      <c r="BT58" s="983"/>
      <c r="BU58" s="983"/>
      <c r="BV58" s="983"/>
      <c r="BW58" s="983"/>
      <c r="BX58" s="983"/>
      <c r="BY58" s="983"/>
      <c r="BZ58" s="983"/>
      <c r="CA58" s="983"/>
      <c r="CB58" s="983"/>
      <c r="CC58" s="983"/>
      <c r="CD58" s="983"/>
      <c r="CE58" s="983"/>
      <c r="CF58" s="983"/>
      <c r="CG58" s="1004"/>
      <c r="CH58" s="979"/>
      <c r="CI58" s="980"/>
      <c r="CJ58" s="980"/>
      <c r="CK58" s="980"/>
      <c r="CL58" s="981"/>
      <c r="CM58" s="979"/>
      <c r="CN58" s="980"/>
      <c r="CO58" s="980"/>
      <c r="CP58" s="980"/>
      <c r="CQ58" s="981"/>
      <c r="CR58" s="979"/>
      <c r="CS58" s="980"/>
      <c r="CT58" s="980"/>
      <c r="CU58" s="980"/>
      <c r="CV58" s="981"/>
      <c r="CW58" s="979"/>
      <c r="CX58" s="980"/>
      <c r="CY58" s="980"/>
      <c r="CZ58" s="980"/>
      <c r="DA58" s="981"/>
      <c r="DB58" s="979"/>
      <c r="DC58" s="980"/>
      <c r="DD58" s="980"/>
      <c r="DE58" s="980"/>
      <c r="DF58" s="981"/>
      <c r="DG58" s="979"/>
      <c r="DH58" s="980"/>
      <c r="DI58" s="980"/>
      <c r="DJ58" s="980"/>
      <c r="DK58" s="981"/>
      <c r="DL58" s="979"/>
      <c r="DM58" s="980"/>
      <c r="DN58" s="980"/>
      <c r="DO58" s="980"/>
      <c r="DP58" s="981"/>
      <c r="DQ58" s="979"/>
      <c r="DR58" s="980"/>
      <c r="DS58" s="980"/>
      <c r="DT58" s="980"/>
      <c r="DU58" s="981"/>
      <c r="DV58" s="982"/>
      <c r="DW58" s="983"/>
      <c r="DX58" s="983"/>
      <c r="DY58" s="983"/>
      <c r="DZ58" s="984"/>
      <c r="EA58" s="212"/>
    </row>
    <row r="59" spans="1:131" ht="26.25" customHeight="1" x14ac:dyDescent="0.2">
      <c r="A59" s="220">
        <v>32</v>
      </c>
      <c r="B59" s="969"/>
      <c r="C59" s="970"/>
      <c r="D59" s="970"/>
      <c r="E59" s="970"/>
      <c r="F59" s="970"/>
      <c r="G59" s="970"/>
      <c r="H59" s="970"/>
      <c r="I59" s="970"/>
      <c r="J59" s="970"/>
      <c r="K59" s="970"/>
      <c r="L59" s="970"/>
      <c r="M59" s="970"/>
      <c r="N59" s="970"/>
      <c r="O59" s="970"/>
      <c r="P59" s="971"/>
      <c r="Q59" s="1020"/>
      <c r="R59" s="1015"/>
      <c r="S59" s="1015"/>
      <c r="T59" s="1015"/>
      <c r="U59" s="1015"/>
      <c r="V59" s="1015"/>
      <c r="W59" s="1015"/>
      <c r="X59" s="1015"/>
      <c r="Y59" s="1015"/>
      <c r="Z59" s="1015"/>
      <c r="AA59" s="1015"/>
      <c r="AB59" s="1015"/>
      <c r="AC59" s="1015"/>
      <c r="AD59" s="1015"/>
      <c r="AE59" s="1021"/>
      <c r="AF59" s="1022"/>
      <c r="AG59" s="1023"/>
      <c r="AH59" s="1023"/>
      <c r="AI59" s="1023"/>
      <c r="AJ59" s="1024"/>
      <c r="AK59" s="1014"/>
      <c r="AL59" s="1015"/>
      <c r="AM59" s="1015"/>
      <c r="AN59" s="1015"/>
      <c r="AO59" s="1015"/>
      <c r="AP59" s="1015"/>
      <c r="AQ59" s="1015"/>
      <c r="AR59" s="1015"/>
      <c r="AS59" s="1015"/>
      <c r="AT59" s="1015"/>
      <c r="AU59" s="1015"/>
      <c r="AV59" s="1015"/>
      <c r="AW59" s="1015"/>
      <c r="AX59" s="1015"/>
      <c r="AY59" s="1015"/>
      <c r="AZ59" s="1016"/>
      <c r="BA59" s="1016"/>
      <c r="BB59" s="1016"/>
      <c r="BC59" s="1016"/>
      <c r="BD59" s="1016"/>
      <c r="BE59" s="959"/>
      <c r="BF59" s="959"/>
      <c r="BG59" s="959"/>
      <c r="BH59" s="959"/>
      <c r="BI59" s="960"/>
      <c r="BJ59" s="214"/>
      <c r="BK59" s="214"/>
      <c r="BL59" s="214"/>
      <c r="BM59" s="214"/>
      <c r="BN59" s="214"/>
      <c r="BO59" s="223"/>
      <c r="BP59" s="223"/>
      <c r="BQ59" s="220">
        <v>53</v>
      </c>
      <c r="BR59" s="221"/>
      <c r="BS59" s="982"/>
      <c r="BT59" s="983"/>
      <c r="BU59" s="983"/>
      <c r="BV59" s="983"/>
      <c r="BW59" s="983"/>
      <c r="BX59" s="983"/>
      <c r="BY59" s="983"/>
      <c r="BZ59" s="983"/>
      <c r="CA59" s="983"/>
      <c r="CB59" s="983"/>
      <c r="CC59" s="983"/>
      <c r="CD59" s="983"/>
      <c r="CE59" s="983"/>
      <c r="CF59" s="983"/>
      <c r="CG59" s="1004"/>
      <c r="CH59" s="979"/>
      <c r="CI59" s="980"/>
      <c r="CJ59" s="980"/>
      <c r="CK59" s="980"/>
      <c r="CL59" s="981"/>
      <c r="CM59" s="979"/>
      <c r="CN59" s="980"/>
      <c r="CO59" s="980"/>
      <c r="CP59" s="980"/>
      <c r="CQ59" s="981"/>
      <c r="CR59" s="979"/>
      <c r="CS59" s="980"/>
      <c r="CT59" s="980"/>
      <c r="CU59" s="980"/>
      <c r="CV59" s="981"/>
      <c r="CW59" s="979"/>
      <c r="CX59" s="980"/>
      <c r="CY59" s="980"/>
      <c r="CZ59" s="980"/>
      <c r="DA59" s="981"/>
      <c r="DB59" s="979"/>
      <c r="DC59" s="980"/>
      <c r="DD59" s="980"/>
      <c r="DE59" s="980"/>
      <c r="DF59" s="981"/>
      <c r="DG59" s="979"/>
      <c r="DH59" s="980"/>
      <c r="DI59" s="980"/>
      <c r="DJ59" s="980"/>
      <c r="DK59" s="981"/>
      <c r="DL59" s="979"/>
      <c r="DM59" s="980"/>
      <c r="DN59" s="980"/>
      <c r="DO59" s="980"/>
      <c r="DP59" s="981"/>
      <c r="DQ59" s="979"/>
      <c r="DR59" s="980"/>
      <c r="DS59" s="980"/>
      <c r="DT59" s="980"/>
      <c r="DU59" s="981"/>
      <c r="DV59" s="982"/>
      <c r="DW59" s="983"/>
      <c r="DX59" s="983"/>
      <c r="DY59" s="983"/>
      <c r="DZ59" s="984"/>
      <c r="EA59" s="212"/>
    </row>
    <row r="60" spans="1:131" ht="26.25" customHeight="1" x14ac:dyDescent="0.2">
      <c r="A60" s="220">
        <v>33</v>
      </c>
      <c r="B60" s="969"/>
      <c r="C60" s="970"/>
      <c r="D60" s="970"/>
      <c r="E60" s="970"/>
      <c r="F60" s="970"/>
      <c r="G60" s="970"/>
      <c r="H60" s="970"/>
      <c r="I60" s="970"/>
      <c r="J60" s="970"/>
      <c r="K60" s="970"/>
      <c r="L60" s="970"/>
      <c r="M60" s="970"/>
      <c r="N60" s="970"/>
      <c r="O60" s="970"/>
      <c r="P60" s="971"/>
      <c r="Q60" s="1020"/>
      <c r="R60" s="1015"/>
      <c r="S60" s="1015"/>
      <c r="T60" s="1015"/>
      <c r="U60" s="1015"/>
      <c r="V60" s="1015"/>
      <c r="W60" s="1015"/>
      <c r="X60" s="1015"/>
      <c r="Y60" s="1015"/>
      <c r="Z60" s="1015"/>
      <c r="AA60" s="1015"/>
      <c r="AB60" s="1015"/>
      <c r="AC60" s="1015"/>
      <c r="AD60" s="1015"/>
      <c r="AE60" s="1021"/>
      <c r="AF60" s="1022"/>
      <c r="AG60" s="1023"/>
      <c r="AH60" s="1023"/>
      <c r="AI60" s="1023"/>
      <c r="AJ60" s="1024"/>
      <c r="AK60" s="1014"/>
      <c r="AL60" s="1015"/>
      <c r="AM60" s="1015"/>
      <c r="AN60" s="1015"/>
      <c r="AO60" s="1015"/>
      <c r="AP60" s="1015"/>
      <c r="AQ60" s="1015"/>
      <c r="AR60" s="1015"/>
      <c r="AS60" s="1015"/>
      <c r="AT60" s="1015"/>
      <c r="AU60" s="1015"/>
      <c r="AV60" s="1015"/>
      <c r="AW60" s="1015"/>
      <c r="AX60" s="1015"/>
      <c r="AY60" s="1015"/>
      <c r="AZ60" s="1016"/>
      <c r="BA60" s="1016"/>
      <c r="BB60" s="1016"/>
      <c r="BC60" s="1016"/>
      <c r="BD60" s="1016"/>
      <c r="BE60" s="959"/>
      <c r="BF60" s="959"/>
      <c r="BG60" s="959"/>
      <c r="BH60" s="959"/>
      <c r="BI60" s="960"/>
      <c r="BJ60" s="214"/>
      <c r="BK60" s="214"/>
      <c r="BL60" s="214"/>
      <c r="BM60" s="214"/>
      <c r="BN60" s="214"/>
      <c r="BO60" s="223"/>
      <c r="BP60" s="223"/>
      <c r="BQ60" s="220">
        <v>54</v>
      </c>
      <c r="BR60" s="221"/>
      <c r="BS60" s="982"/>
      <c r="BT60" s="983"/>
      <c r="BU60" s="983"/>
      <c r="BV60" s="983"/>
      <c r="BW60" s="983"/>
      <c r="BX60" s="983"/>
      <c r="BY60" s="983"/>
      <c r="BZ60" s="983"/>
      <c r="CA60" s="983"/>
      <c r="CB60" s="983"/>
      <c r="CC60" s="983"/>
      <c r="CD60" s="983"/>
      <c r="CE60" s="983"/>
      <c r="CF60" s="983"/>
      <c r="CG60" s="1004"/>
      <c r="CH60" s="979"/>
      <c r="CI60" s="980"/>
      <c r="CJ60" s="980"/>
      <c r="CK60" s="980"/>
      <c r="CL60" s="981"/>
      <c r="CM60" s="979"/>
      <c r="CN60" s="980"/>
      <c r="CO60" s="980"/>
      <c r="CP60" s="980"/>
      <c r="CQ60" s="981"/>
      <c r="CR60" s="979"/>
      <c r="CS60" s="980"/>
      <c r="CT60" s="980"/>
      <c r="CU60" s="980"/>
      <c r="CV60" s="981"/>
      <c r="CW60" s="979"/>
      <c r="CX60" s="980"/>
      <c r="CY60" s="980"/>
      <c r="CZ60" s="980"/>
      <c r="DA60" s="981"/>
      <c r="DB60" s="979"/>
      <c r="DC60" s="980"/>
      <c r="DD60" s="980"/>
      <c r="DE60" s="980"/>
      <c r="DF60" s="981"/>
      <c r="DG60" s="979"/>
      <c r="DH60" s="980"/>
      <c r="DI60" s="980"/>
      <c r="DJ60" s="980"/>
      <c r="DK60" s="981"/>
      <c r="DL60" s="979"/>
      <c r="DM60" s="980"/>
      <c r="DN60" s="980"/>
      <c r="DO60" s="980"/>
      <c r="DP60" s="981"/>
      <c r="DQ60" s="979"/>
      <c r="DR60" s="980"/>
      <c r="DS60" s="980"/>
      <c r="DT60" s="980"/>
      <c r="DU60" s="981"/>
      <c r="DV60" s="982"/>
      <c r="DW60" s="983"/>
      <c r="DX60" s="983"/>
      <c r="DY60" s="983"/>
      <c r="DZ60" s="984"/>
      <c r="EA60" s="212"/>
    </row>
    <row r="61" spans="1:131" ht="26.25" customHeight="1" thickBot="1" x14ac:dyDescent="0.25">
      <c r="A61" s="220">
        <v>34</v>
      </c>
      <c r="B61" s="969"/>
      <c r="C61" s="970"/>
      <c r="D61" s="970"/>
      <c r="E61" s="970"/>
      <c r="F61" s="970"/>
      <c r="G61" s="970"/>
      <c r="H61" s="970"/>
      <c r="I61" s="970"/>
      <c r="J61" s="970"/>
      <c r="K61" s="970"/>
      <c r="L61" s="970"/>
      <c r="M61" s="970"/>
      <c r="N61" s="970"/>
      <c r="O61" s="970"/>
      <c r="P61" s="971"/>
      <c r="Q61" s="1020"/>
      <c r="R61" s="1015"/>
      <c r="S61" s="1015"/>
      <c r="T61" s="1015"/>
      <c r="U61" s="1015"/>
      <c r="V61" s="1015"/>
      <c r="W61" s="1015"/>
      <c r="X61" s="1015"/>
      <c r="Y61" s="1015"/>
      <c r="Z61" s="1015"/>
      <c r="AA61" s="1015"/>
      <c r="AB61" s="1015"/>
      <c r="AC61" s="1015"/>
      <c r="AD61" s="1015"/>
      <c r="AE61" s="1021"/>
      <c r="AF61" s="1022"/>
      <c r="AG61" s="1023"/>
      <c r="AH61" s="1023"/>
      <c r="AI61" s="1023"/>
      <c r="AJ61" s="1024"/>
      <c r="AK61" s="1014"/>
      <c r="AL61" s="1015"/>
      <c r="AM61" s="1015"/>
      <c r="AN61" s="1015"/>
      <c r="AO61" s="1015"/>
      <c r="AP61" s="1015"/>
      <c r="AQ61" s="1015"/>
      <c r="AR61" s="1015"/>
      <c r="AS61" s="1015"/>
      <c r="AT61" s="1015"/>
      <c r="AU61" s="1015"/>
      <c r="AV61" s="1015"/>
      <c r="AW61" s="1015"/>
      <c r="AX61" s="1015"/>
      <c r="AY61" s="1015"/>
      <c r="AZ61" s="1016"/>
      <c r="BA61" s="1016"/>
      <c r="BB61" s="1016"/>
      <c r="BC61" s="1016"/>
      <c r="BD61" s="1016"/>
      <c r="BE61" s="959"/>
      <c r="BF61" s="959"/>
      <c r="BG61" s="959"/>
      <c r="BH61" s="959"/>
      <c r="BI61" s="960"/>
      <c r="BJ61" s="214"/>
      <c r="BK61" s="214"/>
      <c r="BL61" s="214"/>
      <c r="BM61" s="214"/>
      <c r="BN61" s="214"/>
      <c r="BO61" s="223"/>
      <c r="BP61" s="223"/>
      <c r="BQ61" s="220">
        <v>55</v>
      </c>
      <c r="BR61" s="221"/>
      <c r="BS61" s="982"/>
      <c r="BT61" s="983"/>
      <c r="BU61" s="983"/>
      <c r="BV61" s="983"/>
      <c r="BW61" s="983"/>
      <c r="BX61" s="983"/>
      <c r="BY61" s="983"/>
      <c r="BZ61" s="983"/>
      <c r="CA61" s="983"/>
      <c r="CB61" s="983"/>
      <c r="CC61" s="983"/>
      <c r="CD61" s="983"/>
      <c r="CE61" s="983"/>
      <c r="CF61" s="983"/>
      <c r="CG61" s="1004"/>
      <c r="CH61" s="979"/>
      <c r="CI61" s="980"/>
      <c r="CJ61" s="980"/>
      <c r="CK61" s="980"/>
      <c r="CL61" s="981"/>
      <c r="CM61" s="979"/>
      <c r="CN61" s="980"/>
      <c r="CO61" s="980"/>
      <c r="CP61" s="980"/>
      <c r="CQ61" s="981"/>
      <c r="CR61" s="979"/>
      <c r="CS61" s="980"/>
      <c r="CT61" s="980"/>
      <c r="CU61" s="980"/>
      <c r="CV61" s="981"/>
      <c r="CW61" s="979"/>
      <c r="CX61" s="980"/>
      <c r="CY61" s="980"/>
      <c r="CZ61" s="980"/>
      <c r="DA61" s="981"/>
      <c r="DB61" s="979"/>
      <c r="DC61" s="980"/>
      <c r="DD61" s="980"/>
      <c r="DE61" s="980"/>
      <c r="DF61" s="981"/>
      <c r="DG61" s="979"/>
      <c r="DH61" s="980"/>
      <c r="DI61" s="980"/>
      <c r="DJ61" s="980"/>
      <c r="DK61" s="981"/>
      <c r="DL61" s="979"/>
      <c r="DM61" s="980"/>
      <c r="DN61" s="980"/>
      <c r="DO61" s="980"/>
      <c r="DP61" s="981"/>
      <c r="DQ61" s="979"/>
      <c r="DR61" s="980"/>
      <c r="DS61" s="980"/>
      <c r="DT61" s="980"/>
      <c r="DU61" s="981"/>
      <c r="DV61" s="982"/>
      <c r="DW61" s="983"/>
      <c r="DX61" s="983"/>
      <c r="DY61" s="983"/>
      <c r="DZ61" s="984"/>
      <c r="EA61" s="212"/>
    </row>
    <row r="62" spans="1:131" ht="26.25" customHeight="1" x14ac:dyDescent="0.2">
      <c r="A62" s="220">
        <v>35</v>
      </c>
      <c r="B62" s="969"/>
      <c r="C62" s="970"/>
      <c r="D62" s="970"/>
      <c r="E62" s="970"/>
      <c r="F62" s="970"/>
      <c r="G62" s="970"/>
      <c r="H62" s="970"/>
      <c r="I62" s="970"/>
      <c r="J62" s="970"/>
      <c r="K62" s="970"/>
      <c r="L62" s="970"/>
      <c r="M62" s="970"/>
      <c r="N62" s="970"/>
      <c r="O62" s="970"/>
      <c r="P62" s="971"/>
      <c r="Q62" s="1020"/>
      <c r="R62" s="1015"/>
      <c r="S62" s="1015"/>
      <c r="T62" s="1015"/>
      <c r="U62" s="1015"/>
      <c r="V62" s="1015"/>
      <c r="W62" s="1015"/>
      <c r="X62" s="1015"/>
      <c r="Y62" s="1015"/>
      <c r="Z62" s="1015"/>
      <c r="AA62" s="1015"/>
      <c r="AB62" s="1015"/>
      <c r="AC62" s="1015"/>
      <c r="AD62" s="1015"/>
      <c r="AE62" s="1021"/>
      <c r="AF62" s="1022"/>
      <c r="AG62" s="1023"/>
      <c r="AH62" s="1023"/>
      <c r="AI62" s="1023"/>
      <c r="AJ62" s="1024"/>
      <c r="AK62" s="1014"/>
      <c r="AL62" s="1015"/>
      <c r="AM62" s="1015"/>
      <c r="AN62" s="1015"/>
      <c r="AO62" s="1015"/>
      <c r="AP62" s="1015"/>
      <c r="AQ62" s="1015"/>
      <c r="AR62" s="1015"/>
      <c r="AS62" s="1015"/>
      <c r="AT62" s="1015"/>
      <c r="AU62" s="1015"/>
      <c r="AV62" s="1015"/>
      <c r="AW62" s="1015"/>
      <c r="AX62" s="1015"/>
      <c r="AY62" s="1015"/>
      <c r="AZ62" s="1016"/>
      <c r="BA62" s="1016"/>
      <c r="BB62" s="1016"/>
      <c r="BC62" s="1016"/>
      <c r="BD62" s="1016"/>
      <c r="BE62" s="959"/>
      <c r="BF62" s="959"/>
      <c r="BG62" s="959"/>
      <c r="BH62" s="959"/>
      <c r="BI62" s="960"/>
      <c r="BJ62" s="1017" t="s">
        <v>396</v>
      </c>
      <c r="BK62" s="1018"/>
      <c r="BL62" s="1018"/>
      <c r="BM62" s="1018"/>
      <c r="BN62" s="1019"/>
      <c r="BO62" s="223"/>
      <c r="BP62" s="223"/>
      <c r="BQ62" s="220">
        <v>56</v>
      </c>
      <c r="BR62" s="221"/>
      <c r="BS62" s="982"/>
      <c r="BT62" s="983"/>
      <c r="BU62" s="983"/>
      <c r="BV62" s="983"/>
      <c r="BW62" s="983"/>
      <c r="BX62" s="983"/>
      <c r="BY62" s="983"/>
      <c r="BZ62" s="983"/>
      <c r="CA62" s="983"/>
      <c r="CB62" s="983"/>
      <c r="CC62" s="983"/>
      <c r="CD62" s="983"/>
      <c r="CE62" s="983"/>
      <c r="CF62" s="983"/>
      <c r="CG62" s="1004"/>
      <c r="CH62" s="979"/>
      <c r="CI62" s="980"/>
      <c r="CJ62" s="980"/>
      <c r="CK62" s="980"/>
      <c r="CL62" s="981"/>
      <c r="CM62" s="979"/>
      <c r="CN62" s="980"/>
      <c r="CO62" s="980"/>
      <c r="CP62" s="980"/>
      <c r="CQ62" s="981"/>
      <c r="CR62" s="979"/>
      <c r="CS62" s="980"/>
      <c r="CT62" s="980"/>
      <c r="CU62" s="980"/>
      <c r="CV62" s="981"/>
      <c r="CW62" s="979"/>
      <c r="CX62" s="980"/>
      <c r="CY62" s="980"/>
      <c r="CZ62" s="980"/>
      <c r="DA62" s="981"/>
      <c r="DB62" s="979"/>
      <c r="DC62" s="980"/>
      <c r="DD62" s="980"/>
      <c r="DE62" s="980"/>
      <c r="DF62" s="981"/>
      <c r="DG62" s="979"/>
      <c r="DH62" s="980"/>
      <c r="DI62" s="980"/>
      <c r="DJ62" s="980"/>
      <c r="DK62" s="981"/>
      <c r="DL62" s="979"/>
      <c r="DM62" s="980"/>
      <c r="DN62" s="980"/>
      <c r="DO62" s="980"/>
      <c r="DP62" s="981"/>
      <c r="DQ62" s="979"/>
      <c r="DR62" s="980"/>
      <c r="DS62" s="980"/>
      <c r="DT62" s="980"/>
      <c r="DU62" s="981"/>
      <c r="DV62" s="982"/>
      <c r="DW62" s="983"/>
      <c r="DX62" s="983"/>
      <c r="DY62" s="983"/>
      <c r="DZ62" s="984"/>
      <c r="EA62" s="212"/>
    </row>
    <row r="63" spans="1:131" ht="26.25" customHeight="1" thickBot="1" x14ac:dyDescent="0.25">
      <c r="A63" s="222"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10"/>
      <c r="AF63" s="1011">
        <f>SUM(AF28:AJ62)</f>
        <v>106</v>
      </c>
      <c r="AG63" s="946"/>
      <c r="AH63" s="946"/>
      <c r="AI63" s="946"/>
      <c r="AJ63" s="1012"/>
      <c r="AK63" s="1013"/>
      <c r="AL63" s="950"/>
      <c r="AM63" s="950"/>
      <c r="AN63" s="950"/>
      <c r="AO63" s="950"/>
      <c r="AP63" s="946">
        <f t="shared" ref="AP63" si="4">SUM(AP28:AT62)</f>
        <v>533</v>
      </c>
      <c r="AQ63" s="946"/>
      <c r="AR63" s="946"/>
      <c r="AS63" s="946"/>
      <c r="AT63" s="946"/>
      <c r="AU63" s="946">
        <f t="shared" ref="AU63" si="5">SUM(AU28:AY62)</f>
        <v>525</v>
      </c>
      <c r="AV63" s="946"/>
      <c r="AW63" s="946"/>
      <c r="AX63" s="946"/>
      <c r="AY63" s="946"/>
      <c r="AZ63" s="1007"/>
      <c r="BA63" s="1007"/>
      <c r="BB63" s="1007"/>
      <c r="BC63" s="1007"/>
      <c r="BD63" s="1007"/>
      <c r="BE63" s="947"/>
      <c r="BF63" s="947"/>
      <c r="BG63" s="947"/>
      <c r="BH63" s="947"/>
      <c r="BI63" s="948"/>
      <c r="BJ63" s="1008" t="s">
        <v>122</v>
      </c>
      <c r="BK63" s="940"/>
      <c r="BL63" s="940"/>
      <c r="BM63" s="940"/>
      <c r="BN63" s="1009"/>
      <c r="BO63" s="223"/>
      <c r="BP63" s="223"/>
      <c r="BQ63" s="220">
        <v>57</v>
      </c>
      <c r="BR63" s="221"/>
      <c r="BS63" s="982"/>
      <c r="BT63" s="983"/>
      <c r="BU63" s="983"/>
      <c r="BV63" s="983"/>
      <c r="BW63" s="983"/>
      <c r="BX63" s="983"/>
      <c r="BY63" s="983"/>
      <c r="BZ63" s="983"/>
      <c r="CA63" s="983"/>
      <c r="CB63" s="983"/>
      <c r="CC63" s="983"/>
      <c r="CD63" s="983"/>
      <c r="CE63" s="983"/>
      <c r="CF63" s="983"/>
      <c r="CG63" s="1004"/>
      <c r="CH63" s="979"/>
      <c r="CI63" s="980"/>
      <c r="CJ63" s="980"/>
      <c r="CK63" s="980"/>
      <c r="CL63" s="981"/>
      <c r="CM63" s="979"/>
      <c r="CN63" s="980"/>
      <c r="CO63" s="980"/>
      <c r="CP63" s="980"/>
      <c r="CQ63" s="981"/>
      <c r="CR63" s="979"/>
      <c r="CS63" s="980"/>
      <c r="CT63" s="980"/>
      <c r="CU63" s="980"/>
      <c r="CV63" s="981"/>
      <c r="CW63" s="979"/>
      <c r="CX63" s="980"/>
      <c r="CY63" s="980"/>
      <c r="CZ63" s="980"/>
      <c r="DA63" s="981"/>
      <c r="DB63" s="979"/>
      <c r="DC63" s="980"/>
      <c r="DD63" s="980"/>
      <c r="DE63" s="980"/>
      <c r="DF63" s="981"/>
      <c r="DG63" s="979"/>
      <c r="DH63" s="980"/>
      <c r="DI63" s="980"/>
      <c r="DJ63" s="980"/>
      <c r="DK63" s="981"/>
      <c r="DL63" s="979"/>
      <c r="DM63" s="980"/>
      <c r="DN63" s="980"/>
      <c r="DO63" s="980"/>
      <c r="DP63" s="981"/>
      <c r="DQ63" s="979"/>
      <c r="DR63" s="980"/>
      <c r="DS63" s="980"/>
      <c r="DT63" s="980"/>
      <c r="DU63" s="981"/>
      <c r="DV63" s="982"/>
      <c r="DW63" s="983"/>
      <c r="DX63" s="983"/>
      <c r="DY63" s="983"/>
      <c r="DZ63" s="984"/>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82"/>
      <c r="BT64" s="983"/>
      <c r="BU64" s="983"/>
      <c r="BV64" s="983"/>
      <c r="BW64" s="983"/>
      <c r="BX64" s="983"/>
      <c r="BY64" s="983"/>
      <c r="BZ64" s="983"/>
      <c r="CA64" s="983"/>
      <c r="CB64" s="983"/>
      <c r="CC64" s="983"/>
      <c r="CD64" s="983"/>
      <c r="CE64" s="983"/>
      <c r="CF64" s="983"/>
      <c r="CG64" s="1004"/>
      <c r="CH64" s="979"/>
      <c r="CI64" s="980"/>
      <c r="CJ64" s="980"/>
      <c r="CK64" s="980"/>
      <c r="CL64" s="981"/>
      <c r="CM64" s="979"/>
      <c r="CN64" s="980"/>
      <c r="CO64" s="980"/>
      <c r="CP64" s="980"/>
      <c r="CQ64" s="981"/>
      <c r="CR64" s="979"/>
      <c r="CS64" s="980"/>
      <c r="CT64" s="980"/>
      <c r="CU64" s="980"/>
      <c r="CV64" s="981"/>
      <c r="CW64" s="979"/>
      <c r="CX64" s="980"/>
      <c r="CY64" s="980"/>
      <c r="CZ64" s="980"/>
      <c r="DA64" s="981"/>
      <c r="DB64" s="979"/>
      <c r="DC64" s="980"/>
      <c r="DD64" s="980"/>
      <c r="DE64" s="980"/>
      <c r="DF64" s="981"/>
      <c r="DG64" s="979"/>
      <c r="DH64" s="980"/>
      <c r="DI64" s="980"/>
      <c r="DJ64" s="980"/>
      <c r="DK64" s="981"/>
      <c r="DL64" s="979"/>
      <c r="DM64" s="980"/>
      <c r="DN64" s="980"/>
      <c r="DO64" s="980"/>
      <c r="DP64" s="981"/>
      <c r="DQ64" s="979"/>
      <c r="DR64" s="980"/>
      <c r="DS64" s="980"/>
      <c r="DT64" s="980"/>
      <c r="DU64" s="981"/>
      <c r="DV64" s="982"/>
      <c r="DW64" s="983"/>
      <c r="DX64" s="983"/>
      <c r="DY64" s="983"/>
      <c r="DZ64" s="984"/>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82"/>
      <c r="BT65" s="983"/>
      <c r="BU65" s="983"/>
      <c r="BV65" s="983"/>
      <c r="BW65" s="983"/>
      <c r="BX65" s="983"/>
      <c r="BY65" s="983"/>
      <c r="BZ65" s="983"/>
      <c r="CA65" s="983"/>
      <c r="CB65" s="983"/>
      <c r="CC65" s="983"/>
      <c r="CD65" s="983"/>
      <c r="CE65" s="983"/>
      <c r="CF65" s="983"/>
      <c r="CG65" s="1004"/>
      <c r="CH65" s="979"/>
      <c r="CI65" s="980"/>
      <c r="CJ65" s="980"/>
      <c r="CK65" s="980"/>
      <c r="CL65" s="981"/>
      <c r="CM65" s="979"/>
      <c r="CN65" s="980"/>
      <c r="CO65" s="980"/>
      <c r="CP65" s="980"/>
      <c r="CQ65" s="981"/>
      <c r="CR65" s="979"/>
      <c r="CS65" s="980"/>
      <c r="CT65" s="980"/>
      <c r="CU65" s="980"/>
      <c r="CV65" s="981"/>
      <c r="CW65" s="979"/>
      <c r="CX65" s="980"/>
      <c r="CY65" s="980"/>
      <c r="CZ65" s="980"/>
      <c r="DA65" s="981"/>
      <c r="DB65" s="979"/>
      <c r="DC65" s="980"/>
      <c r="DD65" s="980"/>
      <c r="DE65" s="980"/>
      <c r="DF65" s="981"/>
      <c r="DG65" s="979"/>
      <c r="DH65" s="980"/>
      <c r="DI65" s="980"/>
      <c r="DJ65" s="980"/>
      <c r="DK65" s="981"/>
      <c r="DL65" s="979"/>
      <c r="DM65" s="980"/>
      <c r="DN65" s="980"/>
      <c r="DO65" s="980"/>
      <c r="DP65" s="981"/>
      <c r="DQ65" s="979"/>
      <c r="DR65" s="980"/>
      <c r="DS65" s="980"/>
      <c r="DT65" s="980"/>
      <c r="DU65" s="981"/>
      <c r="DV65" s="982"/>
      <c r="DW65" s="983"/>
      <c r="DX65" s="983"/>
      <c r="DY65" s="983"/>
      <c r="DZ65" s="984"/>
      <c r="EA65" s="212"/>
    </row>
    <row r="66" spans="1:131" ht="26.25" customHeight="1" x14ac:dyDescent="0.2">
      <c r="A66" s="985" t="s">
        <v>399</v>
      </c>
      <c r="B66" s="986"/>
      <c r="C66" s="986"/>
      <c r="D66" s="986"/>
      <c r="E66" s="986"/>
      <c r="F66" s="986"/>
      <c r="G66" s="986"/>
      <c r="H66" s="986"/>
      <c r="I66" s="986"/>
      <c r="J66" s="986"/>
      <c r="K66" s="986"/>
      <c r="L66" s="986"/>
      <c r="M66" s="986"/>
      <c r="N66" s="986"/>
      <c r="O66" s="986"/>
      <c r="P66" s="987"/>
      <c r="Q66" s="991" t="s">
        <v>381</v>
      </c>
      <c r="R66" s="992"/>
      <c r="S66" s="992"/>
      <c r="T66" s="992"/>
      <c r="U66" s="993"/>
      <c r="V66" s="991" t="s">
        <v>382</v>
      </c>
      <c r="W66" s="992"/>
      <c r="X66" s="992"/>
      <c r="Y66" s="992"/>
      <c r="Z66" s="993"/>
      <c r="AA66" s="991" t="s">
        <v>383</v>
      </c>
      <c r="AB66" s="992"/>
      <c r="AC66" s="992"/>
      <c r="AD66" s="992"/>
      <c r="AE66" s="993"/>
      <c r="AF66" s="997" t="s">
        <v>384</v>
      </c>
      <c r="AG66" s="998"/>
      <c r="AH66" s="998"/>
      <c r="AI66" s="998"/>
      <c r="AJ66" s="999"/>
      <c r="AK66" s="991" t="s">
        <v>385</v>
      </c>
      <c r="AL66" s="986"/>
      <c r="AM66" s="986"/>
      <c r="AN66" s="986"/>
      <c r="AO66" s="987"/>
      <c r="AP66" s="991" t="s">
        <v>386</v>
      </c>
      <c r="AQ66" s="992"/>
      <c r="AR66" s="992"/>
      <c r="AS66" s="992"/>
      <c r="AT66" s="993"/>
      <c r="AU66" s="991" t="s">
        <v>400</v>
      </c>
      <c r="AV66" s="992"/>
      <c r="AW66" s="992"/>
      <c r="AX66" s="992"/>
      <c r="AY66" s="993"/>
      <c r="AZ66" s="991" t="s">
        <v>365</v>
      </c>
      <c r="BA66" s="992"/>
      <c r="BB66" s="992"/>
      <c r="BC66" s="992"/>
      <c r="BD66" s="1005"/>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8"/>
      <c r="B67" s="989"/>
      <c r="C67" s="989"/>
      <c r="D67" s="989"/>
      <c r="E67" s="989"/>
      <c r="F67" s="989"/>
      <c r="G67" s="989"/>
      <c r="H67" s="989"/>
      <c r="I67" s="989"/>
      <c r="J67" s="989"/>
      <c r="K67" s="989"/>
      <c r="L67" s="989"/>
      <c r="M67" s="989"/>
      <c r="N67" s="989"/>
      <c r="O67" s="989"/>
      <c r="P67" s="990"/>
      <c r="Q67" s="994"/>
      <c r="R67" s="995"/>
      <c r="S67" s="995"/>
      <c r="T67" s="995"/>
      <c r="U67" s="996"/>
      <c r="V67" s="994"/>
      <c r="W67" s="995"/>
      <c r="X67" s="995"/>
      <c r="Y67" s="995"/>
      <c r="Z67" s="996"/>
      <c r="AA67" s="994"/>
      <c r="AB67" s="995"/>
      <c r="AC67" s="995"/>
      <c r="AD67" s="995"/>
      <c r="AE67" s="996"/>
      <c r="AF67" s="1000"/>
      <c r="AG67" s="1001"/>
      <c r="AH67" s="1001"/>
      <c r="AI67" s="1001"/>
      <c r="AJ67" s="1002"/>
      <c r="AK67" s="1003"/>
      <c r="AL67" s="989"/>
      <c r="AM67" s="989"/>
      <c r="AN67" s="989"/>
      <c r="AO67" s="990"/>
      <c r="AP67" s="994"/>
      <c r="AQ67" s="995"/>
      <c r="AR67" s="995"/>
      <c r="AS67" s="995"/>
      <c r="AT67" s="996"/>
      <c r="AU67" s="994"/>
      <c r="AV67" s="995"/>
      <c r="AW67" s="995"/>
      <c r="AX67" s="995"/>
      <c r="AY67" s="996"/>
      <c r="AZ67" s="994"/>
      <c r="BA67" s="995"/>
      <c r="BB67" s="995"/>
      <c r="BC67" s="995"/>
      <c r="BD67" s="1006"/>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5" t="s">
        <v>553</v>
      </c>
      <c r="C68" s="976"/>
      <c r="D68" s="976"/>
      <c r="E68" s="976"/>
      <c r="F68" s="976"/>
      <c r="G68" s="976"/>
      <c r="H68" s="976"/>
      <c r="I68" s="976"/>
      <c r="J68" s="976"/>
      <c r="K68" s="976"/>
      <c r="L68" s="976"/>
      <c r="M68" s="976"/>
      <c r="N68" s="976"/>
      <c r="O68" s="976"/>
      <c r="P68" s="977"/>
      <c r="Q68" s="978">
        <v>3800</v>
      </c>
      <c r="R68" s="972"/>
      <c r="S68" s="972"/>
      <c r="T68" s="972"/>
      <c r="U68" s="972"/>
      <c r="V68" s="972">
        <v>3719</v>
      </c>
      <c r="W68" s="972"/>
      <c r="X68" s="972"/>
      <c r="Y68" s="972"/>
      <c r="Z68" s="972"/>
      <c r="AA68" s="972">
        <v>81</v>
      </c>
      <c r="AB68" s="972"/>
      <c r="AC68" s="972"/>
      <c r="AD68" s="972"/>
      <c r="AE68" s="972"/>
      <c r="AF68" s="972">
        <v>81</v>
      </c>
      <c r="AG68" s="972"/>
      <c r="AH68" s="972"/>
      <c r="AI68" s="972"/>
      <c r="AJ68" s="972"/>
      <c r="AK68" s="972">
        <v>203</v>
      </c>
      <c r="AL68" s="972"/>
      <c r="AM68" s="972"/>
      <c r="AN68" s="972"/>
      <c r="AO68" s="972"/>
      <c r="AP68" s="972">
        <v>2703</v>
      </c>
      <c r="AQ68" s="972"/>
      <c r="AR68" s="972"/>
      <c r="AS68" s="972"/>
      <c r="AT68" s="972"/>
      <c r="AU68" s="972" t="s">
        <v>548</v>
      </c>
      <c r="AV68" s="972"/>
      <c r="AW68" s="972"/>
      <c r="AX68" s="972"/>
      <c r="AY68" s="972"/>
      <c r="AZ68" s="973"/>
      <c r="BA68" s="973"/>
      <c r="BB68" s="973"/>
      <c r="BC68" s="973"/>
      <c r="BD68" s="974"/>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554</v>
      </c>
      <c r="C69" s="962"/>
      <c r="D69" s="962"/>
      <c r="E69" s="962"/>
      <c r="F69" s="962"/>
      <c r="G69" s="962"/>
      <c r="H69" s="962"/>
      <c r="I69" s="962"/>
      <c r="J69" s="962"/>
      <c r="K69" s="962"/>
      <c r="L69" s="962"/>
      <c r="M69" s="962"/>
      <c r="N69" s="962"/>
      <c r="O69" s="962"/>
      <c r="P69" s="963"/>
      <c r="Q69" s="964">
        <v>65</v>
      </c>
      <c r="R69" s="958"/>
      <c r="S69" s="958"/>
      <c r="T69" s="958"/>
      <c r="U69" s="958"/>
      <c r="V69" s="958">
        <v>60</v>
      </c>
      <c r="W69" s="958"/>
      <c r="X69" s="958"/>
      <c r="Y69" s="958"/>
      <c r="Z69" s="958"/>
      <c r="AA69" s="958">
        <v>5</v>
      </c>
      <c r="AB69" s="958"/>
      <c r="AC69" s="958"/>
      <c r="AD69" s="958"/>
      <c r="AE69" s="958"/>
      <c r="AF69" s="958">
        <v>5</v>
      </c>
      <c r="AG69" s="958"/>
      <c r="AH69" s="958"/>
      <c r="AI69" s="958"/>
      <c r="AJ69" s="958"/>
      <c r="AK69" s="958">
        <v>0</v>
      </c>
      <c r="AL69" s="958"/>
      <c r="AM69" s="958"/>
      <c r="AN69" s="958"/>
      <c r="AO69" s="958"/>
      <c r="AP69" s="958">
        <v>0</v>
      </c>
      <c r="AQ69" s="958"/>
      <c r="AR69" s="958"/>
      <c r="AS69" s="958"/>
      <c r="AT69" s="958"/>
      <c r="AU69" s="958" t="s">
        <v>548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555</v>
      </c>
      <c r="C70" s="962"/>
      <c r="D70" s="962"/>
      <c r="E70" s="962"/>
      <c r="F70" s="962"/>
      <c r="G70" s="962"/>
      <c r="H70" s="962"/>
      <c r="I70" s="962"/>
      <c r="J70" s="962"/>
      <c r="K70" s="962"/>
      <c r="L70" s="962"/>
      <c r="M70" s="962"/>
      <c r="N70" s="962"/>
      <c r="O70" s="962"/>
      <c r="P70" s="963"/>
      <c r="Q70" s="964">
        <v>7912</v>
      </c>
      <c r="R70" s="958"/>
      <c r="S70" s="958"/>
      <c r="T70" s="958"/>
      <c r="U70" s="958"/>
      <c r="V70" s="958">
        <v>7612</v>
      </c>
      <c r="W70" s="958"/>
      <c r="X70" s="958"/>
      <c r="Y70" s="958"/>
      <c r="Z70" s="958"/>
      <c r="AA70" s="958">
        <v>300</v>
      </c>
      <c r="AB70" s="958"/>
      <c r="AC70" s="958"/>
      <c r="AD70" s="958"/>
      <c r="AE70" s="958"/>
      <c r="AF70" s="958">
        <v>300</v>
      </c>
      <c r="AG70" s="958"/>
      <c r="AH70" s="958"/>
      <c r="AI70" s="958"/>
      <c r="AJ70" s="958"/>
      <c r="AK70" s="958">
        <v>0</v>
      </c>
      <c r="AL70" s="958"/>
      <c r="AM70" s="958"/>
      <c r="AN70" s="958"/>
      <c r="AO70" s="958"/>
      <c r="AP70" s="958">
        <v>0</v>
      </c>
      <c r="AQ70" s="958"/>
      <c r="AR70" s="958"/>
      <c r="AS70" s="958"/>
      <c r="AT70" s="958"/>
      <c r="AU70" s="958" t="s">
        <v>548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556</v>
      </c>
      <c r="C71" s="962"/>
      <c r="D71" s="962"/>
      <c r="E71" s="962"/>
      <c r="F71" s="962"/>
      <c r="G71" s="962"/>
      <c r="H71" s="962"/>
      <c r="I71" s="962"/>
      <c r="J71" s="962"/>
      <c r="K71" s="962"/>
      <c r="L71" s="962"/>
      <c r="M71" s="962"/>
      <c r="N71" s="962"/>
      <c r="O71" s="962"/>
      <c r="P71" s="963"/>
      <c r="Q71" s="964">
        <v>3140</v>
      </c>
      <c r="R71" s="958"/>
      <c r="S71" s="958"/>
      <c r="T71" s="958"/>
      <c r="U71" s="958"/>
      <c r="V71" s="958">
        <v>3089</v>
      </c>
      <c r="W71" s="958"/>
      <c r="X71" s="958"/>
      <c r="Y71" s="958"/>
      <c r="Z71" s="958"/>
      <c r="AA71" s="958">
        <v>51</v>
      </c>
      <c r="AB71" s="958"/>
      <c r="AC71" s="958"/>
      <c r="AD71" s="958"/>
      <c r="AE71" s="958"/>
      <c r="AF71" s="958">
        <v>51</v>
      </c>
      <c r="AG71" s="958"/>
      <c r="AH71" s="958"/>
      <c r="AI71" s="958"/>
      <c r="AJ71" s="958"/>
      <c r="AK71" s="958">
        <v>0</v>
      </c>
      <c r="AL71" s="958"/>
      <c r="AM71" s="958"/>
      <c r="AN71" s="958"/>
      <c r="AO71" s="958"/>
      <c r="AP71" s="958">
        <v>925</v>
      </c>
      <c r="AQ71" s="958"/>
      <c r="AR71" s="958"/>
      <c r="AS71" s="958"/>
      <c r="AT71" s="958"/>
      <c r="AU71" s="958" t="s">
        <v>548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557</v>
      </c>
      <c r="C72" s="962"/>
      <c r="D72" s="962"/>
      <c r="E72" s="962"/>
      <c r="F72" s="962"/>
      <c r="G72" s="962"/>
      <c r="H72" s="962"/>
      <c r="I72" s="962"/>
      <c r="J72" s="962"/>
      <c r="K72" s="962"/>
      <c r="L72" s="962"/>
      <c r="M72" s="962"/>
      <c r="N72" s="962"/>
      <c r="O72" s="962"/>
      <c r="P72" s="963"/>
      <c r="Q72" s="964">
        <v>310</v>
      </c>
      <c r="R72" s="958"/>
      <c r="S72" s="958"/>
      <c r="T72" s="958"/>
      <c r="U72" s="958"/>
      <c r="V72" s="958">
        <v>281</v>
      </c>
      <c r="W72" s="958"/>
      <c r="X72" s="958"/>
      <c r="Y72" s="958"/>
      <c r="Z72" s="958"/>
      <c r="AA72" s="958">
        <v>29</v>
      </c>
      <c r="AB72" s="958"/>
      <c r="AC72" s="958"/>
      <c r="AD72" s="958"/>
      <c r="AE72" s="958"/>
      <c r="AF72" s="958">
        <v>29</v>
      </c>
      <c r="AG72" s="958"/>
      <c r="AH72" s="958"/>
      <c r="AI72" s="958"/>
      <c r="AJ72" s="958"/>
      <c r="AK72" s="958">
        <v>0</v>
      </c>
      <c r="AL72" s="958"/>
      <c r="AM72" s="958"/>
      <c r="AN72" s="958"/>
      <c r="AO72" s="958"/>
      <c r="AP72" s="958">
        <v>0</v>
      </c>
      <c r="AQ72" s="958"/>
      <c r="AR72" s="958"/>
      <c r="AS72" s="958"/>
      <c r="AT72" s="958"/>
      <c r="AU72" s="958" t="s">
        <v>548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558</v>
      </c>
      <c r="C73" s="962"/>
      <c r="D73" s="962"/>
      <c r="E73" s="962"/>
      <c r="F73" s="962"/>
      <c r="G73" s="962"/>
      <c r="H73" s="962"/>
      <c r="I73" s="962"/>
      <c r="J73" s="962"/>
      <c r="K73" s="962"/>
      <c r="L73" s="962"/>
      <c r="M73" s="962"/>
      <c r="N73" s="962"/>
      <c r="O73" s="962"/>
      <c r="P73" s="963"/>
      <c r="Q73" s="964">
        <v>304568</v>
      </c>
      <c r="R73" s="958"/>
      <c r="S73" s="958"/>
      <c r="T73" s="958"/>
      <c r="U73" s="958"/>
      <c r="V73" s="958">
        <v>293091</v>
      </c>
      <c r="W73" s="958"/>
      <c r="X73" s="958"/>
      <c r="Y73" s="958"/>
      <c r="Z73" s="958"/>
      <c r="AA73" s="958">
        <v>11478</v>
      </c>
      <c r="AB73" s="958"/>
      <c r="AC73" s="958"/>
      <c r="AD73" s="958"/>
      <c r="AE73" s="958"/>
      <c r="AF73" s="958">
        <v>11478</v>
      </c>
      <c r="AG73" s="958"/>
      <c r="AH73" s="958"/>
      <c r="AI73" s="958"/>
      <c r="AJ73" s="958"/>
      <c r="AK73" s="958">
        <v>0</v>
      </c>
      <c r="AL73" s="958"/>
      <c r="AM73" s="958"/>
      <c r="AN73" s="958"/>
      <c r="AO73" s="958"/>
      <c r="AP73" s="958">
        <v>0</v>
      </c>
      <c r="AQ73" s="958"/>
      <c r="AR73" s="958"/>
      <c r="AS73" s="958"/>
      <c r="AT73" s="958"/>
      <c r="AU73" s="958" t="s">
        <v>548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9" t="s">
        <v>559</v>
      </c>
      <c r="C74" s="970"/>
      <c r="D74" s="970"/>
      <c r="E74" s="970"/>
      <c r="F74" s="970"/>
      <c r="G74" s="970"/>
      <c r="H74" s="970"/>
      <c r="I74" s="970"/>
      <c r="J74" s="970"/>
      <c r="K74" s="970"/>
      <c r="L74" s="970"/>
      <c r="M74" s="970"/>
      <c r="N74" s="970"/>
      <c r="O74" s="970"/>
      <c r="P74" s="971"/>
      <c r="Q74" s="964">
        <v>38</v>
      </c>
      <c r="R74" s="958"/>
      <c r="S74" s="958"/>
      <c r="T74" s="958"/>
      <c r="U74" s="958"/>
      <c r="V74" s="958">
        <v>31</v>
      </c>
      <c r="W74" s="958"/>
      <c r="X74" s="958"/>
      <c r="Y74" s="958"/>
      <c r="Z74" s="958"/>
      <c r="AA74" s="958">
        <v>7</v>
      </c>
      <c r="AB74" s="958"/>
      <c r="AC74" s="958"/>
      <c r="AD74" s="958"/>
      <c r="AE74" s="958"/>
      <c r="AF74" s="958">
        <v>7</v>
      </c>
      <c r="AG74" s="958"/>
      <c r="AH74" s="958"/>
      <c r="AI74" s="958"/>
      <c r="AJ74" s="958"/>
      <c r="AK74" s="958" t="s">
        <v>487</v>
      </c>
      <c r="AL74" s="958"/>
      <c r="AM74" s="958"/>
      <c r="AN74" s="958"/>
      <c r="AO74" s="958"/>
      <c r="AP74" s="958" t="s">
        <v>487</v>
      </c>
      <c r="AQ74" s="958"/>
      <c r="AR74" s="958"/>
      <c r="AS74" s="958"/>
      <c r="AT74" s="958"/>
      <c r="AU74" s="958" t="s">
        <v>487</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11951</v>
      </c>
      <c r="AG88" s="946"/>
      <c r="AH88" s="946"/>
      <c r="AI88" s="946"/>
      <c r="AJ88" s="946"/>
      <c r="AK88" s="950"/>
      <c r="AL88" s="950"/>
      <c r="AM88" s="950"/>
      <c r="AN88" s="950"/>
      <c r="AO88" s="950"/>
      <c r="AP88" s="946">
        <f>SUM(AP68:AT87)</f>
        <v>3628</v>
      </c>
      <c r="AQ88" s="946"/>
      <c r="AR88" s="946"/>
      <c r="AS88" s="946"/>
      <c r="AT88" s="946"/>
      <c r="AU88" s="946" t="s">
        <v>548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150</v>
      </c>
      <c r="CS102" s="940"/>
      <c r="CT102" s="940"/>
      <c r="CU102" s="940"/>
      <c r="CV102" s="941"/>
      <c r="CW102" s="939">
        <f t="shared" ref="CW102" si="6">SUM(CW7:DA88)</f>
        <v>0</v>
      </c>
      <c r="CX102" s="940"/>
      <c r="CY102" s="940"/>
      <c r="CZ102" s="940"/>
      <c r="DA102" s="941"/>
      <c r="DB102" s="939">
        <f t="shared" ref="DB102" si="7">SUM(DB7:DF88)</f>
        <v>96</v>
      </c>
      <c r="DC102" s="940"/>
      <c r="DD102" s="940"/>
      <c r="DE102" s="940"/>
      <c r="DF102" s="941"/>
      <c r="DG102" s="939">
        <f t="shared" ref="DG102" si="8">SUM(DG7:DK88)</f>
        <v>0</v>
      </c>
      <c r="DH102" s="940"/>
      <c r="DI102" s="940"/>
      <c r="DJ102" s="940"/>
      <c r="DK102" s="941"/>
      <c r="DL102" s="939">
        <f t="shared" ref="DL102" si="9">SUM(DL7:DP88)</f>
        <v>0</v>
      </c>
      <c r="DM102" s="940"/>
      <c r="DN102" s="940"/>
      <c r="DO102" s="940"/>
      <c r="DP102" s="941"/>
      <c r="DQ102" s="939" t="s">
        <v>548</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317686</v>
      </c>
      <c r="AB110" s="876"/>
      <c r="AC110" s="876"/>
      <c r="AD110" s="876"/>
      <c r="AE110" s="877"/>
      <c r="AF110" s="878">
        <v>373673</v>
      </c>
      <c r="AG110" s="876"/>
      <c r="AH110" s="876"/>
      <c r="AI110" s="876"/>
      <c r="AJ110" s="877"/>
      <c r="AK110" s="878">
        <v>382083</v>
      </c>
      <c r="AL110" s="876"/>
      <c r="AM110" s="876"/>
      <c r="AN110" s="876"/>
      <c r="AO110" s="877"/>
      <c r="AP110" s="879">
        <v>24.9</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3170249</v>
      </c>
      <c r="BR110" s="829"/>
      <c r="BS110" s="829"/>
      <c r="BT110" s="829"/>
      <c r="BU110" s="829"/>
      <c r="BV110" s="829">
        <v>2979055</v>
      </c>
      <c r="BW110" s="829"/>
      <c r="BX110" s="829"/>
      <c r="BY110" s="829"/>
      <c r="BZ110" s="829"/>
      <c r="CA110" s="829">
        <v>2724218</v>
      </c>
      <c r="CB110" s="829"/>
      <c r="CC110" s="829"/>
      <c r="CD110" s="829"/>
      <c r="CE110" s="829"/>
      <c r="CF110" s="853">
        <v>177.3</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614</v>
      </c>
      <c r="BR111" s="804"/>
      <c r="BS111" s="804"/>
      <c r="BT111" s="804"/>
      <c r="BU111" s="804"/>
      <c r="BV111" s="804">
        <v>508</v>
      </c>
      <c r="BW111" s="804"/>
      <c r="BX111" s="804"/>
      <c r="BY111" s="804"/>
      <c r="BZ111" s="804"/>
      <c r="CA111" s="804">
        <v>373</v>
      </c>
      <c r="CB111" s="804"/>
      <c r="CC111" s="804"/>
      <c r="CD111" s="804"/>
      <c r="CE111" s="804"/>
      <c r="CF111" s="862">
        <v>0</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737876</v>
      </c>
      <c r="BR112" s="804"/>
      <c r="BS112" s="804"/>
      <c r="BT112" s="804"/>
      <c r="BU112" s="804"/>
      <c r="BV112" s="804">
        <v>841787</v>
      </c>
      <c r="BW112" s="804"/>
      <c r="BX112" s="804"/>
      <c r="BY112" s="804"/>
      <c r="BZ112" s="804"/>
      <c r="CA112" s="804">
        <v>525295</v>
      </c>
      <c r="CB112" s="804"/>
      <c r="CC112" s="804"/>
      <c r="CD112" s="804"/>
      <c r="CE112" s="804"/>
      <c r="CF112" s="862">
        <v>34.200000000000003</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168083</v>
      </c>
      <c r="AB113" s="906"/>
      <c r="AC113" s="906"/>
      <c r="AD113" s="906"/>
      <c r="AE113" s="907"/>
      <c r="AF113" s="908">
        <v>168950</v>
      </c>
      <c r="AG113" s="906"/>
      <c r="AH113" s="906"/>
      <c r="AI113" s="906"/>
      <c r="AJ113" s="907"/>
      <c r="AK113" s="908">
        <v>150213</v>
      </c>
      <c r="AL113" s="906"/>
      <c r="AM113" s="906"/>
      <c r="AN113" s="906"/>
      <c r="AO113" s="907"/>
      <c r="AP113" s="909">
        <v>9.8000000000000007</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35039</v>
      </c>
      <c r="BR113" s="804"/>
      <c r="BS113" s="804"/>
      <c r="BT113" s="804"/>
      <c r="BU113" s="804"/>
      <c r="BV113" s="804">
        <v>32834</v>
      </c>
      <c r="BW113" s="804"/>
      <c r="BX113" s="804"/>
      <c r="BY113" s="804"/>
      <c r="BZ113" s="804"/>
      <c r="CA113" s="804">
        <v>38035</v>
      </c>
      <c r="CB113" s="804"/>
      <c r="CC113" s="804"/>
      <c r="CD113" s="804"/>
      <c r="CE113" s="804"/>
      <c r="CF113" s="862">
        <v>2.5</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v>508</v>
      </c>
      <c r="DM113" s="767"/>
      <c r="DN113" s="767"/>
      <c r="DO113" s="767"/>
      <c r="DP113" s="768"/>
      <c r="DQ113" s="769">
        <v>373</v>
      </c>
      <c r="DR113" s="767"/>
      <c r="DS113" s="767"/>
      <c r="DT113" s="767"/>
      <c r="DU113" s="768"/>
      <c r="DV113" s="811">
        <v>0</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6922</v>
      </c>
      <c r="AB114" s="767"/>
      <c r="AC114" s="767"/>
      <c r="AD114" s="767"/>
      <c r="AE114" s="768"/>
      <c r="AF114" s="769">
        <v>8341</v>
      </c>
      <c r="AG114" s="767"/>
      <c r="AH114" s="767"/>
      <c r="AI114" s="767"/>
      <c r="AJ114" s="768"/>
      <c r="AK114" s="769">
        <v>10051</v>
      </c>
      <c r="AL114" s="767"/>
      <c r="AM114" s="767"/>
      <c r="AN114" s="767"/>
      <c r="AO114" s="768"/>
      <c r="AP114" s="811">
        <v>0.7</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162818</v>
      </c>
      <c r="BR114" s="804"/>
      <c r="BS114" s="804"/>
      <c r="BT114" s="804"/>
      <c r="BU114" s="804"/>
      <c r="BV114" s="804">
        <v>197578</v>
      </c>
      <c r="BW114" s="804"/>
      <c r="BX114" s="804"/>
      <c r="BY114" s="804"/>
      <c r="BZ114" s="804"/>
      <c r="CA114" s="804">
        <v>195318</v>
      </c>
      <c r="CB114" s="804"/>
      <c r="CC114" s="804"/>
      <c r="CD114" s="804"/>
      <c r="CE114" s="804"/>
      <c r="CF114" s="862">
        <v>12.7</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134</v>
      </c>
      <c r="AB115" s="906"/>
      <c r="AC115" s="906"/>
      <c r="AD115" s="906"/>
      <c r="AE115" s="907"/>
      <c r="AF115" s="908">
        <v>134</v>
      </c>
      <c r="AG115" s="906"/>
      <c r="AH115" s="906"/>
      <c r="AI115" s="906"/>
      <c r="AJ115" s="907"/>
      <c r="AK115" s="908">
        <v>134</v>
      </c>
      <c r="AL115" s="906"/>
      <c r="AM115" s="906"/>
      <c r="AN115" s="906"/>
      <c r="AO115" s="907"/>
      <c r="AP115" s="909">
        <v>0</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492825</v>
      </c>
      <c r="AB117" s="890"/>
      <c r="AC117" s="890"/>
      <c r="AD117" s="890"/>
      <c r="AE117" s="891"/>
      <c r="AF117" s="892">
        <v>551098</v>
      </c>
      <c r="AG117" s="890"/>
      <c r="AH117" s="890"/>
      <c r="AI117" s="890"/>
      <c r="AJ117" s="891"/>
      <c r="AK117" s="892">
        <v>542481</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442</v>
      </c>
      <c r="BP119" s="865"/>
      <c r="BQ119" s="866">
        <v>4106596</v>
      </c>
      <c r="BR119" s="832"/>
      <c r="BS119" s="832"/>
      <c r="BT119" s="832"/>
      <c r="BU119" s="832"/>
      <c r="BV119" s="832">
        <v>4051762</v>
      </c>
      <c r="BW119" s="832"/>
      <c r="BX119" s="832"/>
      <c r="BY119" s="832"/>
      <c r="BZ119" s="832"/>
      <c r="CA119" s="832">
        <v>3483239</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614</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1295524</v>
      </c>
      <c r="BR120" s="829"/>
      <c r="BS120" s="829"/>
      <c r="BT120" s="829"/>
      <c r="BU120" s="829"/>
      <c r="BV120" s="829">
        <v>1205666</v>
      </c>
      <c r="BW120" s="829"/>
      <c r="BX120" s="829"/>
      <c r="BY120" s="829"/>
      <c r="BZ120" s="829"/>
      <c r="CA120" s="829">
        <v>1203149</v>
      </c>
      <c r="CB120" s="829"/>
      <c r="CC120" s="829"/>
      <c r="CD120" s="829"/>
      <c r="CE120" s="829"/>
      <c r="CF120" s="853">
        <v>78.3</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v>559382</v>
      </c>
      <c r="DM120" s="829"/>
      <c r="DN120" s="829"/>
      <c r="DO120" s="829"/>
      <c r="DP120" s="829"/>
      <c r="DQ120" s="829">
        <v>472817</v>
      </c>
      <c r="DR120" s="829"/>
      <c r="DS120" s="829"/>
      <c r="DT120" s="829"/>
      <c r="DU120" s="829"/>
      <c r="DV120" s="830">
        <v>30.8</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v>56476</v>
      </c>
      <c r="DM121" s="804"/>
      <c r="DN121" s="804"/>
      <c r="DO121" s="804"/>
      <c r="DP121" s="804"/>
      <c r="DQ121" s="804">
        <v>48033</v>
      </c>
      <c r="DR121" s="804"/>
      <c r="DS121" s="804"/>
      <c r="DT121" s="804"/>
      <c r="DU121" s="804"/>
      <c r="DV121" s="781">
        <v>3.1</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2527484</v>
      </c>
      <c r="BR122" s="832"/>
      <c r="BS122" s="832"/>
      <c r="BT122" s="832"/>
      <c r="BU122" s="832"/>
      <c r="BV122" s="832">
        <v>2360469</v>
      </c>
      <c r="BW122" s="832"/>
      <c r="BX122" s="832"/>
      <c r="BY122" s="832"/>
      <c r="BZ122" s="832"/>
      <c r="CA122" s="832">
        <v>2147629</v>
      </c>
      <c r="CB122" s="832"/>
      <c r="CC122" s="832"/>
      <c r="CD122" s="832"/>
      <c r="CE122" s="832"/>
      <c r="CF122" s="833">
        <v>139.80000000000001</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v>5159</v>
      </c>
      <c r="DH122" s="804"/>
      <c r="DI122" s="804"/>
      <c r="DJ122" s="804"/>
      <c r="DK122" s="804"/>
      <c r="DL122" s="804">
        <v>225929</v>
      </c>
      <c r="DM122" s="804"/>
      <c r="DN122" s="804"/>
      <c r="DO122" s="804"/>
      <c r="DP122" s="804"/>
      <c r="DQ122" s="804">
        <v>4445</v>
      </c>
      <c r="DR122" s="804"/>
      <c r="DS122" s="804"/>
      <c r="DT122" s="804"/>
      <c r="DU122" s="804"/>
      <c r="DV122" s="781">
        <v>0.3</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450</v>
      </c>
      <c r="BP123" s="865"/>
      <c r="BQ123" s="819">
        <v>3823008</v>
      </c>
      <c r="BR123" s="820"/>
      <c r="BS123" s="820"/>
      <c r="BT123" s="820"/>
      <c r="BU123" s="820"/>
      <c r="BV123" s="820">
        <v>3566135</v>
      </c>
      <c r="BW123" s="820"/>
      <c r="BX123" s="820"/>
      <c r="BY123" s="820"/>
      <c r="BZ123" s="820"/>
      <c r="CA123" s="820">
        <v>3350778</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19.2</v>
      </c>
      <c r="BR124" s="818"/>
      <c r="BS124" s="818"/>
      <c r="BT124" s="818"/>
      <c r="BU124" s="818"/>
      <c r="BV124" s="818">
        <v>32.6</v>
      </c>
      <c r="BW124" s="818"/>
      <c r="BX124" s="818"/>
      <c r="BY124" s="818"/>
      <c r="BZ124" s="818"/>
      <c r="CA124" s="818">
        <v>8.6</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732717</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134</v>
      </c>
      <c r="AB126" s="767"/>
      <c r="AC126" s="767"/>
      <c r="AD126" s="767"/>
      <c r="AE126" s="768"/>
      <c r="AF126" s="769">
        <v>134</v>
      </c>
      <c r="AG126" s="767"/>
      <c r="AH126" s="767"/>
      <c r="AI126" s="767"/>
      <c r="AJ126" s="768"/>
      <c r="AK126" s="769">
        <v>134</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1734494</v>
      </c>
      <c r="AB129" s="767"/>
      <c r="AC129" s="767"/>
      <c r="AD129" s="767"/>
      <c r="AE129" s="768"/>
      <c r="AF129" s="769">
        <v>1777967</v>
      </c>
      <c r="AG129" s="767"/>
      <c r="AH129" s="767"/>
      <c r="AI129" s="767"/>
      <c r="AJ129" s="768"/>
      <c r="AK129" s="769">
        <v>1824464</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260709</v>
      </c>
      <c r="AB130" s="767"/>
      <c r="AC130" s="767"/>
      <c r="AD130" s="767"/>
      <c r="AE130" s="768"/>
      <c r="AF130" s="769">
        <v>292064</v>
      </c>
      <c r="AG130" s="767"/>
      <c r="AH130" s="767"/>
      <c r="AI130" s="767"/>
      <c r="AJ130" s="768"/>
      <c r="AK130" s="769">
        <v>288026</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16.5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1473785</v>
      </c>
      <c r="AB131" s="751"/>
      <c r="AC131" s="751"/>
      <c r="AD131" s="751"/>
      <c r="AE131" s="752"/>
      <c r="AF131" s="753">
        <v>1485903</v>
      </c>
      <c r="AG131" s="751"/>
      <c r="AH131" s="751"/>
      <c r="AI131" s="751"/>
      <c r="AJ131" s="752"/>
      <c r="AK131" s="753">
        <v>1536438</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8.6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15.74965141</v>
      </c>
      <c r="AB132" s="732"/>
      <c r="AC132" s="732"/>
      <c r="AD132" s="732"/>
      <c r="AE132" s="733"/>
      <c r="AF132" s="734">
        <v>17.432766470000001</v>
      </c>
      <c r="AG132" s="732"/>
      <c r="AH132" s="732"/>
      <c r="AI132" s="732"/>
      <c r="AJ132" s="733"/>
      <c r="AK132" s="734">
        <v>16.56135815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14.8</v>
      </c>
      <c r="AB133" s="711"/>
      <c r="AC133" s="711"/>
      <c r="AD133" s="711"/>
      <c r="AE133" s="712"/>
      <c r="AF133" s="710">
        <v>15.8</v>
      </c>
      <c r="AG133" s="711"/>
      <c r="AH133" s="711"/>
      <c r="AI133" s="711"/>
      <c r="AJ133" s="712"/>
      <c r="AK133" s="710">
        <v>16.5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7BIOS25bEDBsXq1wLQJqbG9i2v0Hb9rJ9oSGJ2vDZJRP/fFIySpCmb3zGlzkkmXE98iI4/9RxoSsDa0FAU6bg==" saltValue="2bsuxYVZ+fkhoUnlOFig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55" zoomScale="85" zoomScaleNormal="85" zoomScaleSheetLayoutView="85" workbookViewId="0">
      <selection activeCell="CQ29" sqref="CQ29"/>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vluZXOIfrGSNjMjgTkt9AHumTEROuLG8CFmW3fTgfW+qIhfIyKwDg09SLz9HrfP01sWBRzNn4wNzGrXWaoSeUA==" saltValue="ylshjGJkRUGzpuTif/aMz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GzXgtsWlPs6uKX34NqhBfmgz2bH5E2t6HGUk1LE5ULhc4Z4M0mTjNzL2W+RIPLNCAoSKOPQXFbkzzVXPGF3RA==" saltValue="1y49GpfxunSOn/ZrGv/R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2" x14ac:dyDescent="0.2">
      <c r="A8" s="247"/>
      <c r="AK8" s="256"/>
      <c r="AL8" s="257"/>
      <c r="AM8" s="257"/>
      <c r="AN8" s="258"/>
      <c r="AO8" s="1106"/>
      <c r="AP8" s="259" t="s">
        <v>481</v>
      </c>
      <c r="AQ8" s="260" t="s">
        <v>482</v>
      </c>
      <c r="AR8" s="261" t="s">
        <v>483</v>
      </c>
    </row>
    <row r="9" spans="1:46" ht="13.2" x14ac:dyDescent="0.2">
      <c r="A9" s="247"/>
      <c r="AK9" s="1117" t="s">
        <v>484</v>
      </c>
      <c r="AL9" s="1118"/>
      <c r="AM9" s="1118"/>
      <c r="AN9" s="1119"/>
      <c r="AO9" s="262">
        <v>652973</v>
      </c>
      <c r="AP9" s="262">
        <v>324701</v>
      </c>
      <c r="AQ9" s="263">
        <v>239935</v>
      </c>
      <c r="AR9" s="264">
        <v>35.299999999999997</v>
      </c>
    </row>
    <row r="10" spans="1:46" ht="13.5" customHeight="1" x14ac:dyDescent="0.2">
      <c r="A10" s="247"/>
      <c r="AK10" s="1117" t="s">
        <v>485</v>
      </c>
      <c r="AL10" s="1118"/>
      <c r="AM10" s="1118"/>
      <c r="AN10" s="1119"/>
      <c r="AO10" s="265">
        <v>54416</v>
      </c>
      <c r="AP10" s="265">
        <v>27059</v>
      </c>
      <c r="AQ10" s="266">
        <v>33021</v>
      </c>
      <c r="AR10" s="267">
        <v>-18.100000000000001</v>
      </c>
    </row>
    <row r="11" spans="1:46" ht="13.5" customHeight="1" x14ac:dyDescent="0.2">
      <c r="A11" s="247"/>
      <c r="AK11" s="1117" t="s">
        <v>486</v>
      </c>
      <c r="AL11" s="1118"/>
      <c r="AM11" s="1118"/>
      <c r="AN11" s="1119"/>
      <c r="AO11" s="265" t="s">
        <v>487</v>
      </c>
      <c r="AP11" s="265" t="s">
        <v>487</v>
      </c>
      <c r="AQ11" s="266">
        <v>2306</v>
      </c>
      <c r="AR11" s="267" t="s">
        <v>487</v>
      </c>
    </row>
    <row r="12" spans="1:46" ht="13.5" customHeight="1" x14ac:dyDescent="0.2">
      <c r="A12" s="247"/>
      <c r="AK12" s="1117" t="s">
        <v>488</v>
      </c>
      <c r="AL12" s="1118"/>
      <c r="AM12" s="1118"/>
      <c r="AN12" s="1119"/>
      <c r="AO12" s="265" t="s">
        <v>487</v>
      </c>
      <c r="AP12" s="265" t="s">
        <v>487</v>
      </c>
      <c r="AQ12" s="266" t="s">
        <v>487</v>
      </c>
      <c r="AR12" s="267" t="s">
        <v>487</v>
      </c>
    </row>
    <row r="13" spans="1:46" ht="13.5" customHeight="1" x14ac:dyDescent="0.2">
      <c r="A13" s="247"/>
      <c r="AK13" s="1117" t="s">
        <v>489</v>
      </c>
      <c r="AL13" s="1118"/>
      <c r="AM13" s="1118"/>
      <c r="AN13" s="1119"/>
      <c r="AO13" s="265" t="s">
        <v>487</v>
      </c>
      <c r="AP13" s="265" t="s">
        <v>487</v>
      </c>
      <c r="AQ13" s="266">
        <v>7428</v>
      </c>
      <c r="AR13" s="267" t="s">
        <v>487</v>
      </c>
    </row>
    <row r="14" spans="1:46" ht="13.5" customHeight="1" x14ac:dyDescent="0.2">
      <c r="A14" s="247"/>
      <c r="AK14" s="1117" t="s">
        <v>490</v>
      </c>
      <c r="AL14" s="1118"/>
      <c r="AM14" s="1118"/>
      <c r="AN14" s="1119"/>
      <c r="AO14" s="265">
        <v>3090</v>
      </c>
      <c r="AP14" s="265">
        <v>1537</v>
      </c>
      <c r="AQ14" s="266">
        <v>4299</v>
      </c>
      <c r="AR14" s="267">
        <v>-64.2</v>
      </c>
    </row>
    <row r="15" spans="1:46" ht="13.5" customHeight="1" x14ac:dyDescent="0.2">
      <c r="A15" s="247"/>
      <c r="AK15" s="1120" t="s">
        <v>491</v>
      </c>
      <c r="AL15" s="1121"/>
      <c r="AM15" s="1121"/>
      <c r="AN15" s="1122"/>
      <c r="AO15" s="265">
        <v>-39433</v>
      </c>
      <c r="AP15" s="265">
        <v>-19609</v>
      </c>
      <c r="AQ15" s="266">
        <v>-13612</v>
      </c>
      <c r="AR15" s="267">
        <v>44.1</v>
      </c>
    </row>
    <row r="16" spans="1:46" ht="13.2" x14ac:dyDescent="0.2">
      <c r="A16" s="247"/>
      <c r="AK16" s="1120" t="s">
        <v>178</v>
      </c>
      <c r="AL16" s="1121"/>
      <c r="AM16" s="1121"/>
      <c r="AN16" s="1122"/>
      <c r="AO16" s="265">
        <v>671046</v>
      </c>
      <c r="AP16" s="265">
        <v>333688</v>
      </c>
      <c r="AQ16" s="266">
        <v>273378</v>
      </c>
      <c r="AR16" s="267">
        <v>22.1</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23" t="s">
        <v>496</v>
      </c>
      <c r="AL21" s="1124"/>
      <c r="AM21" s="1124"/>
      <c r="AN21" s="1125"/>
      <c r="AO21" s="277">
        <v>29.34</v>
      </c>
      <c r="AP21" s="278">
        <v>21.68</v>
      </c>
      <c r="AQ21" s="279">
        <v>7.66</v>
      </c>
      <c r="AS21" s="280"/>
      <c r="AT21" s="276"/>
    </row>
    <row r="22" spans="1:46" s="248" customFormat="1" ht="13.2" x14ac:dyDescent="0.2">
      <c r="A22" s="276"/>
      <c r="AK22" s="1123" t="s">
        <v>497</v>
      </c>
      <c r="AL22" s="1124"/>
      <c r="AM22" s="1124"/>
      <c r="AN22" s="1125"/>
      <c r="AO22" s="281">
        <v>95.2</v>
      </c>
      <c r="AP22" s="282">
        <v>95.1</v>
      </c>
      <c r="AQ22" s="283">
        <v>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2"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382083</v>
      </c>
      <c r="AP32" s="291">
        <v>189997</v>
      </c>
      <c r="AQ32" s="292">
        <v>143519</v>
      </c>
      <c r="AR32" s="293">
        <v>32.4</v>
      </c>
    </row>
    <row r="33" spans="1:46" ht="13.5" customHeight="1" x14ac:dyDescent="0.2">
      <c r="A33" s="247"/>
      <c r="AK33" s="1107" t="s">
        <v>502</v>
      </c>
      <c r="AL33" s="1108"/>
      <c r="AM33" s="1108"/>
      <c r="AN33" s="1109"/>
      <c r="AO33" s="291" t="s">
        <v>487</v>
      </c>
      <c r="AP33" s="291" t="s">
        <v>487</v>
      </c>
      <c r="AQ33" s="292" t="s">
        <v>487</v>
      </c>
      <c r="AR33" s="293" t="s">
        <v>487</v>
      </c>
    </row>
    <row r="34" spans="1:46" ht="27" customHeight="1" x14ac:dyDescent="0.2">
      <c r="A34" s="247"/>
      <c r="AK34" s="1107" t="s">
        <v>503</v>
      </c>
      <c r="AL34" s="1108"/>
      <c r="AM34" s="1108"/>
      <c r="AN34" s="1109"/>
      <c r="AO34" s="291" t="s">
        <v>487</v>
      </c>
      <c r="AP34" s="291" t="s">
        <v>487</v>
      </c>
      <c r="AQ34" s="292" t="s">
        <v>487</v>
      </c>
      <c r="AR34" s="293" t="s">
        <v>487</v>
      </c>
    </row>
    <row r="35" spans="1:46" ht="27" customHeight="1" x14ac:dyDescent="0.2">
      <c r="A35" s="247"/>
      <c r="AK35" s="1107" t="s">
        <v>504</v>
      </c>
      <c r="AL35" s="1108"/>
      <c r="AM35" s="1108"/>
      <c r="AN35" s="1109"/>
      <c r="AO35" s="291">
        <v>150213</v>
      </c>
      <c r="AP35" s="291">
        <v>74696</v>
      </c>
      <c r="AQ35" s="292">
        <v>32537</v>
      </c>
      <c r="AR35" s="293">
        <v>129.6</v>
      </c>
    </row>
    <row r="36" spans="1:46" ht="27" customHeight="1" x14ac:dyDescent="0.2">
      <c r="A36" s="247"/>
      <c r="AK36" s="1107" t="s">
        <v>505</v>
      </c>
      <c r="AL36" s="1108"/>
      <c r="AM36" s="1108"/>
      <c r="AN36" s="1109"/>
      <c r="AO36" s="291">
        <v>10051</v>
      </c>
      <c r="AP36" s="291">
        <v>4998</v>
      </c>
      <c r="AQ36" s="292">
        <v>3256</v>
      </c>
      <c r="AR36" s="293">
        <v>53.5</v>
      </c>
    </row>
    <row r="37" spans="1:46" ht="13.5" customHeight="1" x14ac:dyDescent="0.2">
      <c r="A37" s="247"/>
      <c r="AK37" s="1107" t="s">
        <v>506</v>
      </c>
      <c r="AL37" s="1108"/>
      <c r="AM37" s="1108"/>
      <c r="AN37" s="1109"/>
      <c r="AO37" s="291">
        <v>134</v>
      </c>
      <c r="AP37" s="291">
        <v>67</v>
      </c>
      <c r="AQ37" s="292">
        <v>244</v>
      </c>
      <c r="AR37" s="293">
        <v>-72.5</v>
      </c>
    </row>
    <row r="38" spans="1:46" ht="27" customHeight="1" x14ac:dyDescent="0.2">
      <c r="A38" s="247"/>
      <c r="AK38" s="1110" t="s">
        <v>507</v>
      </c>
      <c r="AL38" s="1111"/>
      <c r="AM38" s="1111"/>
      <c r="AN38" s="1112"/>
      <c r="AO38" s="294" t="s">
        <v>487</v>
      </c>
      <c r="AP38" s="294" t="s">
        <v>487</v>
      </c>
      <c r="AQ38" s="295">
        <v>45</v>
      </c>
      <c r="AR38" s="283" t="s">
        <v>487</v>
      </c>
      <c r="AS38" s="290"/>
    </row>
    <row r="39" spans="1:46" ht="13.2" x14ac:dyDescent="0.2">
      <c r="A39" s="247"/>
      <c r="AK39" s="1110" t="s">
        <v>508</v>
      </c>
      <c r="AL39" s="1111"/>
      <c r="AM39" s="1111"/>
      <c r="AN39" s="1112"/>
      <c r="AO39" s="291" t="s">
        <v>487</v>
      </c>
      <c r="AP39" s="291" t="s">
        <v>487</v>
      </c>
      <c r="AQ39" s="292">
        <v>-3310</v>
      </c>
      <c r="AR39" s="293" t="s">
        <v>487</v>
      </c>
      <c r="AS39" s="290"/>
    </row>
    <row r="40" spans="1:46" ht="27" customHeight="1" x14ac:dyDescent="0.2">
      <c r="A40" s="247"/>
      <c r="AK40" s="1107" t="s">
        <v>509</v>
      </c>
      <c r="AL40" s="1108"/>
      <c r="AM40" s="1108"/>
      <c r="AN40" s="1109"/>
      <c r="AO40" s="291">
        <v>-288026</v>
      </c>
      <c r="AP40" s="291">
        <v>-143225</v>
      </c>
      <c r="AQ40" s="292">
        <v>-131495</v>
      </c>
      <c r="AR40" s="293">
        <v>8.9</v>
      </c>
      <c r="AS40" s="290"/>
    </row>
    <row r="41" spans="1:46" ht="13.2" x14ac:dyDescent="0.2">
      <c r="A41" s="247"/>
      <c r="AK41" s="1113" t="s">
        <v>288</v>
      </c>
      <c r="AL41" s="1114"/>
      <c r="AM41" s="1114"/>
      <c r="AN41" s="1115"/>
      <c r="AO41" s="291">
        <v>254455</v>
      </c>
      <c r="AP41" s="291">
        <v>126532</v>
      </c>
      <c r="AQ41" s="292">
        <v>44796</v>
      </c>
      <c r="AR41" s="293">
        <v>182.5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2" x14ac:dyDescent="0.2">
      <c r="A50" s="247"/>
      <c r="AK50" s="305"/>
      <c r="AL50" s="306"/>
      <c r="AM50" s="1101"/>
      <c r="AN50" s="307" t="s">
        <v>513</v>
      </c>
      <c r="AO50" s="308" t="s">
        <v>514</v>
      </c>
      <c r="AP50" s="309" t="s">
        <v>515</v>
      </c>
      <c r="AQ50" s="310" t="s">
        <v>516</v>
      </c>
      <c r="AR50" s="311" t="s">
        <v>517</v>
      </c>
    </row>
    <row r="51" spans="1:44" ht="13.2" x14ac:dyDescent="0.2">
      <c r="A51" s="247"/>
      <c r="AK51" s="303" t="s">
        <v>518</v>
      </c>
      <c r="AL51" s="304"/>
      <c r="AM51" s="312">
        <v>338704</v>
      </c>
      <c r="AN51" s="313">
        <v>155511</v>
      </c>
      <c r="AO51" s="314">
        <v>-48.2</v>
      </c>
      <c r="AP51" s="315">
        <v>263613</v>
      </c>
      <c r="AQ51" s="316">
        <v>-0.2</v>
      </c>
      <c r="AR51" s="317">
        <v>-48</v>
      </c>
    </row>
    <row r="52" spans="1:44" ht="13.2" x14ac:dyDescent="0.2">
      <c r="A52" s="247"/>
      <c r="AK52" s="318"/>
      <c r="AL52" s="319" t="s">
        <v>519</v>
      </c>
      <c r="AM52" s="320">
        <v>181910</v>
      </c>
      <c r="AN52" s="321">
        <v>83522</v>
      </c>
      <c r="AO52" s="322">
        <v>-20.8</v>
      </c>
      <c r="AP52" s="323">
        <v>128823</v>
      </c>
      <c r="AQ52" s="324">
        <v>-3.8</v>
      </c>
      <c r="AR52" s="325">
        <v>-17</v>
      </c>
    </row>
    <row r="53" spans="1:44" ht="13.2" x14ac:dyDescent="0.2">
      <c r="A53" s="247"/>
      <c r="AK53" s="303" t="s">
        <v>520</v>
      </c>
      <c r="AL53" s="304"/>
      <c r="AM53" s="312">
        <v>252321</v>
      </c>
      <c r="AN53" s="313">
        <v>117852</v>
      </c>
      <c r="AO53" s="314">
        <v>-24.2</v>
      </c>
      <c r="AP53" s="315">
        <v>330026</v>
      </c>
      <c r="AQ53" s="316">
        <v>25.2</v>
      </c>
      <c r="AR53" s="317">
        <v>-49.4</v>
      </c>
    </row>
    <row r="54" spans="1:44" ht="13.2" x14ac:dyDescent="0.2">
      <c r="A54" s="247"/>
      <c r="AK54" s="318"/>
      <c r="AL54" s="319" t="s">
        <v>519</v>
      </c>
      <c r="AM54" s="320">
        <v>115703</v>
      </c>
      <c r="AN54" s="321">
        <v>54042</v>
      </c>
      <c r="AO54" s="322">
        <v>-35.299999999999997</v>
      </c>
      <c r="AP54" s="323">
        <v>141075</v>
      </c>
      <c r="AQ54" s="324">
        <v>9.5</v>
      </c>
      <c r="AR54" s="325">
        <v>-44.8</v>
      </c>
    </row>
    <row r="55" spans="1:44" ht="13.2" x14ac:dyDescent="0.2">
      <c r="A55" s="247"/>
      <c r="AK55" s="303" t="s">
        <v>521</v>
      </c>
      <c r="AL55" s="304"/>
      <c r="AM55" s="312">
        <v>278185</v>
      </c>
      <c r="AN55" s="313">
        <v>131904</v>
      </c>
      <c r="AO55" s="314">
        <v>11.9</v>
      </c>
      <c r="AP55" s="315">
        <v>278179</v>
      </c>
      <c r="AQ55" s="316">
        <v>-15.7</v>
      </c>
      <c r="AR55" s="317">
        <v>27.6</v>
      </c>
    </row>
    <row r="56" spans="1:44" ht="13.2" x14ac:dyDescent="0.2">
      <c r="A56" s="247"/>
      <c r="AK56" s="318"/>
      <c r="AL56" s="319" t="s">
        <v>519</v>
      </c>
      <c r="AM56" s="320">
        <v>125024</v>
      </c>
      <c r="AN56" s="321">
        <v>59281</v>
      </c>
      <c r="AO56" s="322">
        <v>9.6999999999999993</v>
      </c>
      <c r="AP56" s="323">
        <v>122182</v>
      </c>
      <c r="AQ56" s="324">
        <v>-13.4</v>
      </c>
      <c r="AR56" s="325">
        <v>23.1</v>
      </c>
    </row>
    <row r="57" spans="1:44" ht="13.2" x14ac:dyDescent="0.2">
      <c r="A57" s="247"/>
      <c r="AK57" s="303" t="s">
        <v>522</v>
      </c>
      <c r="AL57" s="304"/>
      <c r="AM57" s="312">
        <v>303986</v>
      </c>
      <c r="AN57" s="313">
        <v>146711</v>
      </c>
      <c r="AO57" s="314">
        <v>11.2</v>
      </c>
      <c r="AP57" s="315">
        <v>283153</v>
      </c>
      <c r="AQ57" s="316">
        <v>1.8</v>
      </c>
      <c r="AR57" s="317">
        <v>9.4</v>
      </c>
    </row>
    <row r="58" spans="1:44" ht="13.2" x14ac:dyDescent="0.2">
      <c r="A58" s="247"/>
      <c r="AK58" s="318"/>
      <c r="AL58" s="319" t="s">
        <v>519</v>
      </c>
      <c r="AM58" s="320">
        <v>190609</v>
      </c>
      <c r="AN58" s="321">
        <v>91993</v>
      </c>
      <c r="AO58" s="322">
        <v>55.2</v>
      </c>
      <c r="AP58" s="323">
        <v>127593</v>
      </c>
      <c r="AQ58" s="324">
        <v>4.4000000000000004</v>
      </c>
      <c r="AR58" s="325">
        <v>50.8</v>
      </c>
    </row>
    <row r="59" spans="1:44" ht="13.2" x14ac:dyDescent="0.2">
      <c r="A59" s="247"/>
      <c r="AK59" s="303" t="s">
        <v>523</v>
      </c>
      <c r="AL59" s="304"/>
      <c r="AM59" s="312">
        <v>196090</v>
      </c>
      <c r="AN59" s="313">
        <v>97509</v>
      </c>
      <c r="AO59" s="314">
        <v>-33.5</v>
      </c>
      <c r="AP59" s="315">
        <v>262169</v>
      </c>
      <c r="AQ59" s="316">
        <v>-7.4</v>
      </c>
      <c r="AR59" s="317">
        <v>-26.1</v>
      </c>
    </row>
    <row r="60" spans="1:44" ht="13.2" x14ac:dyDescent="0.2">
      <c r="A60" s="247"/>
      <c r="AK60" s="318"/>
      <c r="AL60" s="319" t="s">
        <v>519</v>
      </c>
      <c r="AM60" s="320">
        <v>68654</v>
      </c>
      <c r="AN60" s="321">
        <v>34139</v>
      </c>
      <c r="AO60" s="322">
        <v>-62.9</v>
      </c>
      <c r="AP60" s="323">
        <v>152658</v>
      </c>
      <c r="AQ60" s="324">
        <v>19.600000000000001</v>
      </c>
      <c r="AR60" s="325">
        <v>-82.5</v>
      </c>
    </row>
    <row r="61" spans="1:44" ht="13.2" x14ac:dyDescent="0.2">
      <c r="A61" s="247"/>
      <c r="AK61" s="303" t="s">
        <v>524</v>
      </c>
      <c r="AL61" s="326"/>
      <c r="AM61" s="312">
        <v>273857</v>
      </c>
      <c r="AN61" s="313">
        <v>129897</v>
      </c>
      <c r="AO61" s="314">
        <v>-16.600000000000001</v>
      </c>
      <c r="AP61" s="315">
        <v>283428</v>
      </c>
      <c r="AQ61" s="327">
        <v>0.7</v>
      </c>
      <c r="AR61" s="317">
        <v>-17.3</v>
      </c>
    </row>
    <row r="62" spans="1:44" ht="13.2" x14ac:dyDescent="0.2">
      <c r="A62" s="247"/>
      <c r="AK62" s="318"/>
      <c r="AL62" s="319" t="s">
        <v>519</v>
      </c>
      <c r="AM62" s="320">
        <v>136380</v>
      </c>
      <c r="AN62" s="321">
        <v>64595</v>
      </c>
      <c r="AO62" s="322">
        <v>-10.8</v>
      </c>
      <c r="AP62" s="323">
        <v>134466</v>
      </c>
      <c r="AQ62" s="324">
        <v>3.3</v>
      </c>
      <c r="AR62" s="325">
        <v>-14.1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zNpw12gwvfNK1r6hkyaI2vHLT5SNhn5wrNsiRY/EsbbF2rhQzeJzLnvfg++lSoA+3fqUDZshPUvEeJyO0ApEPg==" saltValue="V75pzI/0zmW4iTkjK0Xh7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3" zoomScale="70" zoomScaleNormal="70" zoomScaleSheetLayoutView="55" workbookViewId="0">
      <selection activeCell="R12" sqref="R12:V12"/>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YMH69mS6fkQwtWsDzNRpvLZJ4ev8i+jcr+azqqahYdGHHzsyG4zSFSAOstisFW8JpGEpIqyoUf3CkhEVYid9tg==" saltValue="wKyGxi9o5tmOs5O2pd9gy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3" zoomScale="70" zoomScaleNormal="70" zoomScaleSheetLayoutView="55" workbookViewId="0">
      <selection activeCell="R12" sqref="R12:V12"/>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zCGs6KEbs9kqtpaOhLdYyuyDstydcADIcuXwjE4IT6/7WLPPxnBD8ogKEctLJfxaUGguvuTGp3T+VJo9jdBD/w==" saltValue="DY9dL5YWPzccBiQYYZtGD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60" zoomScaleNormal="60" zoomScaleSheetLayoutView="100" workbookViewId="0">
      <selection activeCell="R12" sqref="R12:V12"/>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55.04</v>
      </c>
      <c r="G47" s="12">
        <v>56.28</v>
      </c>
      <c r="H47" s="12">
        <v>58.12</v>
      </c>
      <c r="I47" s="12">
        <v>48.55</v>
      </c>
      <c r="J47" s="13">
        <v>41.83</v>
      </c>
    </row>
    <row r="48" spans="2:10" ht="57.75" customHeight="1" x14ac:dyDescent="0.2">
      <c r="B48" s="14"/>
      <c r="C48" s="1128" t="s">
        <v>4</v>
      </c>
      <c r="D48" s="1128"/>
      <c r="E48" s="1129"/>
      <c r="F48" s="15">
        <v>21.24</v>
      </c>
      <c r="G48" s="16">
        <v>21.49</v>
      </c>
      <c r="H48" s="16">
        <v>20.43</v>
      </c>
      <c r="I48" s="16">
        <v>17.399999999999999</v>
      </c>
      <c r="J48" s="17">
        <v>14.63</v>
      </c>
    </row>
    <row r="49" spans="2:10" ht="57.75" customHeight="1" thickBot="1" x14ac:dyDescent="0.25">
      <c r="B49" s="18"/>
      <c r="C49" s="1130" t="s">
        <v>5</v>
      </c>
      <c r="D49" s="1130"/>
      <c r="E49" s="1131"/>
      <c r="F49" s="19">
        <v>1.18</v>
      </c>
      <c r="G49" s="20">
        <v>9.83</v>
      </c>
      <c r="H49" s="20" t="s">
        <v>531</v>
      </c>
      <c r="I49" s="20" t="s">
        <v>532</v>
      </c>
      <c r="J49" s="21" t="s">
        <v>533</v>
      </c>
    </row>
    <row r="50" spans="2:10" ht="13.2" x14ac:dyDescent="0.2"/>
  </sheetData>
  <sheetProtection algorithmName="SHA-512" hashValue="R+8O0BqagQtXt6vv/74zK0opSRtrR0QFsQnoxpRTDff1nLm41wY46rgNcFY9heB1WsCUChHiw+nR/xJxIudBHA==" saltValue="Ax9VR0hIdfwLPcfqo1Bp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岐阜県東白川村 令和6年度(2024年度) 財政状況資料集</dc:title>
  <dc:subject/>
  <dc:creator>岐阜県東白川村総務課財政担当</dc:creator>
  <cp:keywords/>
  <dc:description/>
  <cp:lastModifiedBy>さとみ 今井</cp:lastModifiedBy>
  <cp:lastPrinted>2026-03-09T08:07:50Z</cp:lastPrinted>
  <dcterms:created xsi:type="dcterms:W3CDTF">2026-02-26T09:52:23Z</dcterms:created>
  <dcterms:modified xsi:type="dcterms:W3CDTF">2026-03-30T15:16:41Z</dcterms:modified>
  <cp:category/>
</cp:coreProperties>
</file>